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3.xml" ContentType="application/vnd.openxmlformats-officedocument.spreadsheetml.work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4.xml" ContentType="application/vnd.openxmlformats-officedocument.spreadsheetml.work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worksheets/sheet5.xml" ContentType="application/vnd.openxmlformats-officedocument.spreadsheetml.work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worksheets/sheet6.xml" ContentType="application/vnd.openxmlformats-officedocument.spreadsheetml.work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worksheets/sheet7.xml" ContentType="application/vnd.openxmlformats-officedocument.spreadsheetml.worksheet+xml"/>
  <Override PartName="/xl/chartsheets/sheet29.xml" ContentType="application/vnd.openxmlformats-officedocument.spreadsheetml.chartsheet+xml"/>
  <Override PartName="/xl/chartsheets/sheet30.xml" ContentType="application/vnd.openxmlformats-officedocument.spreadsheetml.chartsheet+xml"/>
  <Override PartName="/xl/worksheets/sheet8.xml" ContentType="application/vnd.openxmlformats-officedocument.spreadsheetml.work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chartsheets/sheet34.xml" ContentType="application/vnd.openxmlformats-officedocument.spreadsheetml.chartsheet+xml"/>
  <Override PartName="/xl/chartsheets/sheet35.xml" ContentType="application/vnd.openxmlformats-officedocument.spreadsheetml.chartsheet+xml"/>
  <Override PartName="/xl/chartsheets/sheet36.xml" ContentType="application/vnd.openxmlformats-officedocument.spreadsheetml.chartsheet+xml"/>
  <Override PartName="/xl/chartsheets/sheet37.xml" ContentType="application/vnd.openxmlformats-officedocument.spreadsheetml.chartsheet+xml"/>
  <Override PartName="/xl/chartsheets/sheet38.xml" ContentType="application/vnd.openxmlformats-officedocument.spreadsheetml.chartsheet+xml"/>
  <Override PartName="/xl/worksheets/sheet9.xml" ContentType="application/vnd.openxmlformats-officedocument.spreadsheetml.worksheet+xml"/>
  <Override PartName="/xl/chartsheets/sheet39.xml" ContentType="application/vnd.openxmlformats-officedocument.spreadsheetml.chartsheet+xml"/>
  <Override PartName="/xl/chartsheets/sheet40.xml" ContentType="application/vnd.openxmlformats-officedocument.spreadsheetml.chartsheet+xml"/>
  <Override PartName="/xl/chartsheets/sheet41.xml" ContentType="application/vnd.openxmlformats-officedocument.spreadsheetml.chartsheet+xml"/>
  <Override PartName="/xl/chartsheets/sheet42.xml" ContentType="application/vnd.openxmlformats-officedocument.spreadsheetml.chartsheet+xml"/>
  <Override PartName="/xl/chartsheets/sheet43.xml" ContentType="application/vnd.openxmlformats-officedocument.spreadsheetml.chartsheet+xml"/>
  <Override PartName="/xl/chartsheets/sheet44.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drawings/drawing8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Amory Gethin\Dropbox\WIDConflictGMPBook\BookEN\excel\"/>
    </mc:Choice>
  </mc:AlternateContent>
  <bookViews>
    <workbookView xWindow="0" yWindow="0" windowWidth="25596" windowHeight="14556" tabRatio="959"/>
  </bookViews>
  <sheets>
    <sheet name="Contents" sheetId="1" r:id="rId1"/>
    <sheet name="F1" sheetId="2" r:id="rId2"/>
    <sheet name="F2" sheetId="3" r:id="rId3"/>
    <sheet name="T1" sheetId="4" r:id="rId4"/>
    <sheet name="F3" sheetId="5" r:id="rId5"/>
    <sheet name="F4" sheetId="6" r:id="rId6"/>
    <sheet name="F5" sheetId="7" r:id="rId7"/>
    <sheet name="F6" sheetId="8" r:id="rId8"/>
    <sheet name="T2" sheetId="9" r:id="rId9"/>
    <sheet name="F7" sheetId="10" r:id="rId10"/>
    <sheet name="F8" sheetId="30" r:id="rId11"/>
    <sheet name="T3" sheetId="14" r:id="rId12"/>
    <sheet name="F9" sheetId="15" r:id="rId13"/>
    <sheet name="F10" sheetId="16" r:id="rId14"/>
    <sheet name="F11" sheetId="17" r:id="rId15"/>
    <sheet name="F12" sheetId="18" r:id="rId16"/>
    <sheet name="F13" sheetId="19" r:id="rId17"/>
    <sheet name="F14" sheetId="20" r:id="rId18"/>
    <sheet name="F15" sheetId="21" r:id="rId19"/>
    <sheet name="F16" sheetId="22" r:id="rId20"/>
    <sheet name="T4" sheetId="23" r:id="rId21"/>
    <sheet name="F17" sheetId="24" r:id="rId22"/>
    <sheet name="F18" sheetId="25" r:id="rId23"/>
    <sheet name="F19" sheetId="26" r:id="rId24"/>
    <sheet name="F20" sheetId="27" r:id="rId25"/>
    <sheet name="F21" sheetId="28" r:id="rId26"/>
    <sheet name="F22" sheetId="29" r:id="rId27"/>
    <sheet name="F1b" sheetId="31" r:id="rId28"/>
    <sheet name="F2b" sheetId="32" r:id="rId29"/>
    <sheet name="T1b" sheetId="33" r:id="rId30"/>
    <sheet name="F3b" sheetId="57" r:id="rId31"/>
    <sheet name="F4b" sheetId="34" r:id="rId32"/>
    <sheet name="F5b" sheetId="35" r:id="rId33"/>
    <sheet name="F6b" sheetId="37" r:id="rId34"/>
    <sheet name="T2b" sheetId="36" r:id="rId35"/>
    <sheet name="F7b" sheetId="38" r:id="rId36"/>
    <sheet name="F8b" sheetId="39" r:id="rId37"/>
    <sheet name="T3b" sheetId="58" r:id="rId38"/>
    <sheet name="F9b" sheetId="40" r:id="rId39"/>
    <sheet name="F10b" sheetId="41" r:id="rId40"/>
    <sheet name="F11b" sheetId="42" r:id="rId41"/>
    <sheet name="F12b" sheetId="43" r:id="rId42"/>
    <sheet name="F13b" sheetId="44" r:id="rId43"/>
    <sheet name="F14b" sheetId="45" r:id="rId44"/>
    <sheet name="F15b" sheetId="46" r:id="rId45"/>
    <sheet name="F16b" sheetId="47" r:id="rId46"/>
    <sheet name="T4b" sheetId="48" r:id="rId47"/>
    <sheet name="F17b" sheetId="49" r:id="rId48"/>
    <sheet name="F18b" sheetId="50" r:id="rId49"/>
    <sheet name="F19b" sheetId="55" r:id="rId50"/>
    <sheet name="F20b" sheetId="56" r:id="rId51"/>
    <sheet name="F21b" sheetId="53" r:id="rId52"/>
    <sheet name="F22b" sheetId="54" r:id="rId53"/>
  </sheets>
  <externalReferences>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31" i="58" l="1"/>
  <c r="F31" i="58"/>
  <c r="E31" i="58"/>
  <c r="D31" i="58"/>
  <c r="C31" i="58"/>
  <c r="B31" i="58"/>
  <c r="G30" i="58"/>
  <c r="F30" i="58"/>
  <c r="E30" i="58"/>
  <c r="D30" i="58"/>
  <c r="C30" i="58"/>
  <c r="B30" i="58"/>
  <c r="G29" i="58"/>
  <c r="F29" i="58"/>
  <c r="E29" i="58"/>
  <c r="D29" i="58"/>
  <c r="C29" i="58"/>
  <c r="B29" i="58"/>
  <c r="G28" i="58"/>
  <c r="F28" i="58"/>
  <c r="E28" i="58"/>
  <c r="D28" i="58"/>
  <c r="C28" i="58"/>
  <c r="B28" i="58"/>
  <c r="G27" i="58"/>
  <c r="F27" i="58"/>
  <c r="E27" i="58"/>
  <c r="D27" i="58"/>
  <c r="C27" i="58"/>
  <c r="B27" i="58"/>
  <c r="G25" i="58"/>
  <c r="F25" i="58"/>
  <c r="E25" i="58"/>
  <c r="D25" i="58"/>
  <c r="C25" i="58"/>
  <c r="B25" i="58"/>
  <c r="G24" i="58"/>
  <c r="F24" i="58"/>
  <c r="E24" i="58"/>
  <c r="D24" i="58"/>
  <c r="C24" i="58"/>
  <c r="B24" i="58"/>
  <c r="G22" i="58"/>
  <c r="F22" i="58"/>
  <c r="E22" i="58"/>
  <c r="D22" i="58"/>
  <c r="C22" i="58"/>
  <c r="B22" i="58"/>
  <c r="G21" i="58"/>
  <c r="F21" i="58"/>
  <c r="E21" i="58"/>
  <c r="D21" i="58"/>
  <c r="C21" i="58"/>
  <c r="B21" i="58"/>
  <c r="G20" i="58"/>
  <c r="F20" i="58"/>
  <c r="E20" i="58"/>
  <c r="D20" i="58"/>
  <c r="C20" i="58"/>
  <c r="B20" i="58"/>
  <c r="G18" i="58"/>
  <c r="F18" i="58"/>
  <c r="E18" i="58"/>
  <c r="D18" i="58"/>
  <c r="C18" i="58"/>
  <c r="B18" i="58"/>
  <c r="G17" i="58"/>
  <c r="F17" i="58"/>
  <c r="E17" i="58"/>
  <c r="D17" i="58"/>
  <c r="C17" i="58"/>
  <c r="B17" i="58"/>
  <c r="G16" i="58"/>
  <c r="F16" i="58"/>
  <c r="E16" i="58"/>
  <c r="D16" i="58"/>
  <c r="C16" i="58"/>
  <c r="B16" i="58"/>
  <c r="G15" i="58"/>
  <c r="F15" i="58"/>
  <c r="E15" i="58"/>
  <c r="D15" i="58"/>
  <c r="C15" i="58"/>
  <c r="B15" i="58"/>
  <c r="G14" i="58"/>
  <c r="F14" i="58"/>
  <c r="E14" i="58"/>
  <c r="D14" i="58"/>
  <c r="C14" i="58"/>
  <c r="B14" i="58"/>
  <c r="G12" i="58"/>
  <c r="F12" i="58"/>
  <c r="E12" i="58"/>
  <c r="D12" i="58"/>
  <c r="C12" i="58"/>
  <c r="B12" i="58"/>
  <c r="A12" i="58"/>
  <c r="G11" i="58"/>
  <c r="F11" i="58"/>
  <c r="E11" i="58"/>
  <c r="D11" i="58"/>
  <c r="C11" i="58"/>
  <c r="B11" i="58"/>
  <c r="A11" i="58"/>
  <c r="G10" i="58"/>
  <c r="F10" i="58"/>
  <c r="E10" i="58"/>
  <c r="D10" i="58"/>
  <c r="C10" i="58"/>
  <c r="B10" i="58"/>
  <c r="A10" i="58"/>
  <c r="G8" i="58"/>
  <c r="F8" i="58"/>
  <c r="E8" i="58"/>
  <c r="D8" i="58"/>
  <c r="C8" i="58"/>
  <c r="B8" i="58"/>
  <c r="A8" i="58"/>
  <c r="G7" i="58"/>
  <c r="F7" i="58"/>
  <c r="E7" i="58"/>
  <c r="D7" i="58"/>
  <c r="C7" i="58"/>
  <c r="B7" i="58"/>
  <c r="A7" i="58"/>
  <c r="G6" i="58"/>
  <c r="F6" i="58"/>
  <c r="E6" i="58"/>
  <c r="D6" i="58"/>
  <c r="C6" i="58"/>
  <c r="B6" i="58"/>
  <c r="A6" i="58"/>
  <c r="G5" i="58"/>
  <c r="F5" i="58"/>
  <c r="E5" i="58"/>
  <c r="D5" i="58"/>
  <c r="C5" i="58"/>
  <c r="B5" i="58"/>
  <c r="A5" i="58"/>
  <c r="G3" i="58"/>
  <c r="F3" i="58"/>
  <c r="E3" i="58"/>
  <c r="D3" i="58"/>
  <c r="C3" i="58"/>
  <c r="B3" i="58"/>
  <c r="D3" i="14"/>
  <c r="D5" i="14"/>
  <c r="D6" i="14"/>
  <c r="D7" i="14"/>
  <c r="D8" i="14"/>
  <c r="D10" i="14"/>
  <c r="D11" i="14"/>
  <c r="D12" i="14"/>
  <c r="D14" i="14"/>
  <c r="D15" i="14"/>
  <c r="D16" i="14"/>
  <c r="D17" i="14"/>
  <c r="D18" i="14"/>
  <c r="D20" i="14"/>
  <c r="D21" i="14"/>
  <c r="D22" i="14"/>
  <c r="D24" i="14"/>
  <c r="D25" i="14"/>
  <c r="D27" i="14"/>
  <c r="D28" i="14"/>
  <c r="D29" i="14"/>
  <c r="D30" i="14"/>
  <c r="D31" i="14"/>
  <c r="E19" i="36"/>
  <c r="D19" i="36"/>
  <c r="C19" i="36"/>
  <c r="B19" i="36"/>
  <c r="A19" i="36"/>
  <c r="E18" i="36"/>
  <c r="D18" i="36"/>
  <c r="C18" i="36"/>
  <c r="B18" i="36"/>
  <c r="A18" i="36"/>
  <c r="E17" i="36"/>
  <c r="D17" i="36"/>
  <c r="C17" i="36"/>
  <c r="B17" i="36"/>
  <c r="A17" i="36"/>
  <c r="E15" i="36"/>
  <c r="D15" i="36"/>
  <c r="C15" i="36"/>
  <c r="B15" i="36"/>
  <c r="A15" i="36"/>
  <c r="E14" i="36"/>
  <c r="D14" i="36"/>
  <c r="C14" i="36"/>
  <c r="B14" i="36"/>
  <c r="A14" i="36"/>
  <c r="E13" i="36"/>
  <c r="D13" i="36"/>
  <c r="C13" i="36"/>
  <c r="B13" i="36"/>
  <c r="A13" i="36"/>
  <c r="E11" i="36"/>
  <c r="D11" i="36"/>
  <c r="C11" i="36"/>
  <c r="B11" i="36"/>
  <c r="A11" i="36"/>
  <c r="E10" i="36"/>
  <c r="D10" i="36"/>
  <c r="C10" i="36"/>
  <c r="B10" i="36"/>
  <c r="A10" i="36"/>
  <c r="E9" i="36"/>
  <c r="D9" i="36"/>
  <c r="C9" i="36"/>
  <c r="B9" i="36"/>
  <c r="A9" i="36"/>
  <c r="E7" i="36"/>
  <c r="D7" i="36"/>
  <c r="C7" i="36"/>
  <c r="B7" i="36"/>
  <c r="A7" i="36"/>
  <c r="E6" i="36"/>
  <c r="D6" i="36"/>
  <c r="C6" i="36"/>
  <c r="B6" i="36"/>
  <c r="A6" i="36"/>
  <c r="E5" i="36"/>
  <c r="D5" i="36"/>
  <c r="C5" i="36"/>
  <c r="B5" i="36"/>
  <c r="A5" i="36"/>
  <c r="C3" i="36"/>
  <c r="D25" i="48"/>
  <c r="C25" i="48"/>
  <c r="B25" i="48"/>
  <c r="D24" i="48"/>
  <c r="C24" i="48"/>
  <c r="B24" i="48"/>
  <c r="D23" i="48"/>
  <c r="C23" i="48"/>
  <c r="B23" i="48"/>
  <c r="D22" i="48"/>
  <c r="C22" i="48"/>
  <c r="B22" i="48"/>
  <c r="D20" i="48"/>
  <c r="C20" i="48"/>
  <c r="B20" i="48"/>
  <c r="D19" i="48"/>
  <c r="C19" i="48"/>
  <c r="B19" i="48"/>
  <c r="D18" i="48"/>
  <c r="C18" i="48"/>
  <c r="B18" i="48"/>
  <c r="D17" i="48"/>
  <c r="C17" i="48"/>
  <c r="B17" i="48"/>
  <c r="D15" i="48"/>
  <c r="C15" i="48"/>
  <c r="B15" i="48"/>
  <c r="A15" i="48"/>
  <c r="D14" i="48"/>
  <c r="C14" i="48"/>
  <c r="B14" i="48"/>
  <c r="A14" i="48"/>
  <c r="D13" i="48"/>
  <c r="C13" i="48"/>
  <c r="B13" i="48"/>
  <c r="A13" i="48"/>
  <c r="D11" i="48"/>
  <c r="C11" i="48"/>
  <c r="B11" i="48"/>
  <c r="D10" i="48"/>
  <c r="C10" i="48"/>
  <c r="B10" i="48"/>
  <c r="D9" i="48"/>
  <c r="C9" i="48"/>
  <c r="B9" i="48"/>
  <c r="D7" i="48"/>
  <c r="C7" i="48"/>
  <c r="B7" i="48"/>
  <c r="D6" i="48"/>
  <c r="C6" i="48"/>
  <c r="B6" i="48"/>
  <c r="D5" i="48"/>
  <c r="C5" i="48"/>
  <c r="B5" i="48"/>
  <c r="B22" i="33"/>
  <c r="C22" i="33"/>
  <c r="B21" i="33"/>
  <c r="C21" i="33"/>
  <c r="B19" i="33"/>
  <c r="C19" i="33"/>
  <c r="B18" i="33"/>
  <c r="C18" i="33"/>
  <c r="B16" i="33"/>
  <c r="C16" i="33"/>
  <c r="A16" i="33"/>
  <c r="B15" i="33"/>
  <c r="C15" i="33"/>
  <c r="A15" i="33"/>
  <c r="B14" i="33"/>
  <c r="C14" i="33"/>
  <c r="A14" i="33"/>
  <c r="B13" i="33"/>
  <c r="C13" i="33"/>
  <c r="A13" i="33"/>
  <c r="B11" i="33"/>
  <c r="C11" i="33"/>
  <c r="A11" i="33"/>
  <c r="B10" i="33"/>
  <c r="C10" i="33"/>
  <c r="A10" i="33"/>
  <c r="B9" i="33"/>
  <c r="C9" i="33"/>
  <c r="A9" i="33"/>
  <c r="B7" i="33"/>
  <c r="C7" i="33"/>
  <c r="A7" i="33"/>
  <c r="B6" i="33"/>
  <c r="C6" i="33"/>
  <c r="A6" i="33"/>
  <c r="B5" i="33"/>
  <c r="C5" i="33"/>
  <c r="A5" i="33"/>
  <c r="B5" i="23"/>
  <c r="C5" i="23"/>
  <c r="D5" i="23"/>
  <c r="B6" i="23"/>
  <c r="C6" i="23"/>
  <c r="D6" i="23"/>
  <c r="B7" i="23"/>
  <c r="C7" i="23"/>
  <c r="D7" i="23"/>
  <c r="B9" i="23"/>
  <c r="C9" i="23"/>
  <c r="D9" i="23"/>
  <c r="B10" i="23"/>
  <c r="C10" i="23"/>
  <c r="D10" i="23"/>
  <c r="B11" i="23"/>
  <c r="C11" i="23"/>
  <c r="D11" i="23"/>
  <c r="A13" i="23"/>
  <c r="B13" i="23"/>
  <c r="C13" i="23"/>
  <c r="D13" i="23"/>
  <c r="A14" i="23"/>
  <c r="B14" i="23"/>
  <c r="C14" i="23"/>
  <c r="D14" i="23"/>
  <c r="A15" i="23"/>
  <c r="B15" i="23"/>
  <c r="C15" i="23"/>
  <c r="D15" i="23"/>
  <c r="B17" i="23"/>
  <c r="C17" i="23"/>
  <c r="D17" i="23"/>
  <c r="B18" i="23"/>
  <c r="C18" i="23"/>
  <c r="D18" i="23"/>
  <c r="B19" i="23"/>
  <c r="C19" i="23"/>
  <c r="D19" i="23"/>
  <c r="B20" i="23"/>
  <c r="C20" i="23"/>
  <c r="D20" i="23"/>
  <c r="B22" i="23"/>
  <c r="C22" i="23"/>
  <c r="D22" i="23"/>
  <c r="B23" i="23"/>
  <c r="C23" i="23"/>
  <c r="D23" i="23"/>
  <c r="B24" i="23"/>
  <c r="C24" i="23"/>
  <c r="D24" i="23"/>
  <c r="B25" i="23"/>
  <c r="C25" i="23"/>
  <c r="D25" i="23"/>
  <c r="A12" i="14"/>
  <c r="A11" i="14"/>
  <c r="A10" i="14"/>
  <c r="A8" i="14"/>
  <c r="A7" i="14"/>
  <c r="A6" i="14"/>
  <c r="A5" i="14"/>
  <c r="G3" i="14"/>
  <c r="B3" i="14"/>
  <c r="E3" i="14"/>
  <c r="C3" i="14"/>
  <c r="F3" i="14"/>
  <c r="A15" i="9"/>
  <c r="A14" i="9"/>
  <c r="A13" i="9"/>
  <c r="A11" i="9"/>
  <c r="A10" i="9"/>
  <c r="A9" i="9"/>
  <c r="A7" i="9"/>
  <c r="A6" i="9"/>
  <c r="A5" i="9"/>
  <c r="C3" i="9"/>
  <c r="A16" i="4"/>
  <c r="A15" i="4"/>
  <c r="A14" i="4"/>
  <c r="A13" i="4"/>
  <c r="A11" i="4"/>
  <c r="A10" i="4"/>
  <c r="A9" i="4"/>
  <c r="A7" i="4"/>
  <c r="A6" i="4"/>
  <c r="A5" i="4"/>
  <c r="G31" i="14"/>
  <c r="B31" i="14"/>
  <c r="E31" i="14"/>
  <c r="C31" i="14"/>
  <c r="F31" i="14"/>
  <c r="G30" i="14"/>
  <c r="B30" i="14"/>
  <c r="E30" i="14"/>
  <c r="C30" i="14"/>
  <c r="F30" i="14"/>
  <c r="G29" i="14"/>
  <c r="B29" i="14"/>
  <c r="E29" i="14"/>
  <c r="C29" i="14"/>
  <c r="F29" i="14"/>
  <c r="G28" i="14"/>
  <c r="B28" i="14"/>
  <c r="E28" i="14"/>
  <c r="C28" i="14"/>
  <c r="F28" i="14"/>
  <c r="G27" i="14"/>
  <c r="B27" i="14"/>
  <c r="E27" i="14"/>
  <c r="C27" i="14"/>
  <c r="F27" i="14"/>
  <c r="G25" i="14"/>
  <c r="B25" i="14"/>
  <c r="E25" i="14"/>
  <c r="C25" i="14"/>
  <c r="F25" i="14"/>
  <c r="G24" i="14"/>
  <c r="B24" i="14"/>
  <c r="E24" i="14"/>
  <c r="C24" i="14"/>
  <c r="F24" i="14"/>
  <c r="G22" i="14"/>
  <c r="B22" i="14"/>
  <c r="E22" i="14"/>
  <c r="C22" i="14"/>
  <c r="F22" i="14"/>
  <c r="G21" i="14"/>
  <c r="B21" i="14"/>
  <c r="E21" i="14"/>
  <c r="C21" i="14"/>
  <c r="F21" i="14"/>
  <c r="G20" i="14"/>
  <c r="B20" i="14"/>
  <c r="E20" i="14"/>
  <c r="C20" i="14"/>
  <c r="F20" i="14"/>
  <c r="G18" i="14"/>
  <c r="B18" i="14"/>
  <c r="E18" i="14"/>
  <c r="C18" i="14"/>
  <c r="F18" i="14"/>
  <c r="G17" i="14"/>
  <c r="B17" i="14"/>
  <c r="E17" i="14"/>
  <c r="C17" i="14"/>
  <c r="F17" i="14"/>
  <c r="G16" i="14"/>
  <c r="B16" i="14"/>
  <c r="E16" i="14"/>
  <c r="C16" i="14"/>
  <c r="F16" i="14"/>
  <c r="G15" i="14"/>
  <c r="B15" i="14"/>
  <c r="E15" i="14"/>
  <c r="C15" i="14"/>
  <c r="F15" i="14"/>
  <c r="G14" i="14"/>
  <c r="B14" i="14"/>
  <c r="E14" i="14"/>
  <c r="C14" i="14"/>
  <c r="F14" i="14"/>
  <c r="G12" i="14"/>
  <c r="B12" i="14"/>
  <c r="E12" i="14"/>
  <c r="C12" i="14"/>
  <c r="F12" i="14"/>
  <c r="G11" i="14"/>
  <c r="B11" i="14"/>
  <c r="E11" i="14"/>
  <c r="C11" i="14"/>
  <c r="F11" i="14"/>
  <c r="G10" i="14"/>
  <c r="B10" i="14"/>
  <c r="E10" i="14"/>
  <c r="C10" i="14"/>
  <c r="F10" i="14"/>
  <c r="G8" i="14"/>
  <c r="B8" i="14"/>
  <c r="E8" i="14"/>
  <c r="C8" i="14"/>
  <c r="F8" i="14"/>
  <c r="G7" i="14"/>
  <c r="B7" i="14"/>
  <c r="E7" i="14"/>
  <c r="C7" i="14"/>
  <c r="F7" i="14"/>
  <c r="G6" i="14"/>
  <c r="B6" i="14"/>
  <c r="E6" i="14"/>
  <c r="C6" i="14"/>
  <c r="F6" i="14"/>
  <c r="G5" i="14"/>
  <c r="B5" i="14"/>
  <c r="E5" i="14"/>
  <c r="C5" i="14"/>
  <c r="F5" i="14"/>
  <c r="B19" i="9"/>
  <c r="C19" i="9"/>
  <c r="D19" i="9"/>
  <c r="E19" i="9"/>
  <c r="A19" i="9"/>
  <c r="B18" i="9"/>
  <c r="C18" i="9"/>
  <c r="D18" i="9"/>
  <c r="E18" i="9"/>
  <c r="A18" i="9"/>
  <c r="B17" i="9"/>
  <c r="C17" i="9"/>
  <c r="D17" i="9"/>
  <c r="E17" i="9"/>
  <c r="A17" i="9"/>
  <c r="B15" i="9"/>
  <c r="C15" i="9"/>
  <c r="D15" i="9"/>
  <c r="E15" i="9"/>
  <c r="B14" i="9"/>
  <c r="C14" i="9"/>
  <c r="D14" i="9"/>
  <c r="E14" i="9"/>
  <c r="B13" i="9"/>
  <c r="C13" i="9"/>
  <c r="D13" i="9"/>
  <c r="E13" i="9"/>
  <c r="B11" i="9"/>
  <c r="C11" i="9"/>
  <c r="D11" i="9"/>
  <c r="E11" i="9"/>
  <c r="B10" i="9"/>
  <c r="C10" i="9"/>
  <c r="D10" i="9"/>
  <c r="E10" i="9"/>
  <c r="B9" i="9"/>
  <c r="C9" i="9"/>
  <c r="D9" i="9"/>
  <c r="E9" i="9"/>
  <c r="B7" i="9"/>
  <c r="C7" i="9"/>
  <c r="D7" i="9"/>
  <c r="E7" i="9"/>
  <c r="B6" i="9"/>
  <c r="C6" i="9"/>
  <c r="D6" i="9"/>
  <c r="E6" i="9"/>
  <c r="B5" i="9"/>
  <c r="C5" i="9"/>
  <c r="D5" i="9"/>
  <c r="E5" i="9"/>
  <c r="B22" i="4"/>
  <c r="C22" i="4"/>
  <c r="B21" i="4"/>
  <c r="C21" i="4"/>
  <c r="B19" i="4"/>
  <c r="C19" i="4"/>
  <c r="B18" i="4"/>
  <c r="C18" i="4"/>
  <c r="B16" i="4"/>
  <c r="C16" i="4"/>
  <c r="B15" i="4"/>
  <c r="C15" i="4"/>
  <c r="B14" i="4"/>
  <c r="C14" i="4"/>
  <c r="B13" i="4"/>
  <c r="C13" i="4"/>
  <c r="B11" i="4"/>
  <c r="C11" i="4"/>
  <c r="B10" i="4"/>
  <c r="C10" i="4"/>
  <c r="B9" i="4"/>
  <c r="C9" i="4"/>
  <c r="B7" i="4"/>
  <c r="C7" i="4"/>
  <c r="B6" i="4"/>
  <c r="C6" i="4"/>
  <c r="B5" i="4"/>
  <c r="C5" i="4"/>
</calcChain>
</file>

<file path=xl/sharedStrings.xml><?xml version="1.0" encoding="utf-8"?>
<sst xmlns="http://schemas.openxmlformats.org/spreadsheetml/2006/main" count="205" uniqueCount="119">
  <si>
    <t>PRI</t>
  </si>
  <si>
    <t>PAN</t>
  </si>
  <si>
    <t>PRD / Morena</t>
  </si>
  <si>
    <t>Figure 15.1</t>
  </si>
  <si>
    <t>Figure 15.2</t>
  </si>
  <si>
    <t>Table 15.1</t>
  </si>
  <si>
    <t>Figure 15.3</t>
  </si>
  <si>
    <t>Figure 15.4</t>
  </si>
  <si>
    <t>Figure 15.5</t>
  </si>
  <si>
    <t>Figure 15.6</t>
  </si>
  <si>
    <t>Table 15.2</t>
  </si>
  <si>
    <t>Costa Rica</t>
  </si>
  <si>
    <t>Figure 15.7</t>
  </si>
  <si>
    <t>Figure 15.8</t>
  </si>
  <si>
    <t>Table 15.3</t>
  </si>
  <si>
    <t>Figure 15.9</t>
  </si>
  <si>
    <t>Figure 15.10</t>
  </si>
  <si>
    <t>Figure 15.11</t>
  </si>
  <si>
    <t>Figure 15.12</t>
  </si>
  <si>
    <t>Figure 15.13</t>
  </si>
  <si>
    <t>Figure 15.14</t>
  </si>
  <si>
    <t>Figure 15.15</t>
  </si>
  <si>
    <t>Figure 15.16</t>
  </si>
  <si>
    <t>Table 15.4</t>
  </si>
  <si>
    <t>Figure 15.17</t>
  </si>
  <si>
    <t>Figure 15.18</t>
  </si>
  <si>
    <t>Figure 15.19</t>
  </si>
  <si>
    <t>Figure 15.20</t>
  </si>
  <si>
    <t>Figure 15.21</t>
  </si>
  <si>
    <t>Figure 15.22</t>
  </si>
  <si>
    <t>Chapter 15. "Social Inequalities, Identity, and the Structure of Political Cleavages 
in Argentina, Chile, Costa Rica, Colombia, Mexico and Peru, 1952-2019"
Oscar BARRERA, Ana LEIVA, Clara MARTÍNEZ-TOLEDANO, Álvaro ZÚÑIGA-CORDERO
Main figures and tables</t>
  </si>
  <si>
    <t>Argentina</t>
  </si>
  <si>
    <t>General elections in Argentina, 1995-2019</t>
  </si>
  <si>
    <t>The structure of political cleavages in Argentina, 2015-2019</t>
  </si>
  <si>
    <t>Chile</t>
  </si>
  <si>
    <t>The structure of political cleavages in Chile, 2017</t>
  </si>
  <si>
    <t>The structure of political cleavages in Costa Rica, 2010-2018</t>
  </si>
  <si>
    <t>Colombia</t>
  </si>
  <si>
    <t>Mexico</t>
  </si>
  <si>
    <t>The structure of political cleavages in Mexico, 2018</t>
  </si>
  <si>
    <t>Peru</t>
  </si>
  <si>
    <t>Election results in Peru, 1995-2016</t>
  </si>
  <si>
    <t>Table 15.1 - The structure of political cleavages in Argentina, 2015-2019</t>
  </si>
  <si>
    <t>Table 15.2 - The structure of political cleavages in Chile, 2017</t>
  </si>
  <si>
    <t>Table 15.3 - The structure of political cleavages in Costa Rica, 2010-2018</t>
  </si>
  <si>
    <t>Table 15.4 - The structure of political cleavages in Mexico, 2018</t>
  </si>
  <si>
    <t>Education</t>
  </si>
  <si>
    <t>Income</t>
  </si>
  <si>
    <t>Occupation</t>
  </si>
  <si>
    <t>Subjective social class</t>
  </si>
  <si>
    <t>Working class</t>
  </si>
  <si>
    <t>Upper/Middle class</t>
  </si>
  <si>
    <t>Urban area</t>
  </si>
  <si>
    <t>Rural area</t>
  </si>
  <si>
    <t>Share of votes received (%)</t>
  </si>
  <si>
    <t>Peronists</t>
  </si>
  <si>
    <t>Non-Peronists</t>
  </si>
  <si>
    <t>Education level</t>
  </si>
  <si>
    <t>Income group</t>
  </si>
  <si>
    <t>Region</t>
  </si>
  <si>
    <t>Age</t>
  </si>
  <si>
    <t>Share of votes (%)</t>
  </si>
  <si>
    <t>Ethnicity</t>
  </si>
  <si>
    <t>White</t>
  </si>
  <si>
    <t>Mestizo</t>
  </si>
  <si>
    <t>Indigenous</t>
  </si>
  <si>
    <t>Other</t>
  </si>
  <si>
    <t>Sector of employment</t>
  </si>
  <si>
    <t>Private/mixed sector</t>
  </si>
  <si>
    <t>Public</t>
  </si>
  <si>
    <t>Worker type</t>
  </si>
  <si>
    <t>Business owner/partner</t>
  </si>
  <si>
    <t>Wage earner</t>
  </si>
  <si>
    <t>Self-employed</t>
  </si>
  <si>
    <t>Central-Urban</t>
  </si>
  <si>
    <t>Central-Rural</t>
  </si>
  <si>
    <t>Lowlands-Urban</t>
  </si>
  <si>
    <t>Lowlands-Rural</t>
  </si>
  <si>
    <t>Primary</t>
  </si>
  <si>
    <t>Secondary</t>
  </si>
  <si>
    <t>Tertiary</t>
  </si>
  <si>
    <t>Bottom 50%</t>
  </si>
  <si>
    <t>Middle 40%</t>
  </si>
  <si>
    <t>Top 10%</t>
  </si>
  <si>
    <t>North</t>
  </si>
  <si>
    <t>Center West</t>
  </si>
  <si>
    <t>Center</t>
  </si>
  <si>
    <t>South</t>
  </si>
  <si>
    <t>The Peronist vote, income, and education in Argentina, 1995-2019</t>
  </si>
  <si>
    <t>Election results in Chile, 1989-2017</t>
  </si>
  <si>
    <t>The left-wing vote, income, and education in Chile, 1989-2017</t>
  </si>
  <si>
    <t>Vote and income in Chile, 1993-2017</t>
  </si>
  <si>
    <t>Vote and education in Chile, 1989-2017</t>
  </si>
  <si>
    <t>Election results in Costa Rica, 1953-2018</t>
  </si>
  <si>
    <t>Election results in Colombia, 2002-2018</t>
  </si>
  <si>
    <t>The anti-uribist vote, income, and education in Colombia, 2002-2018</t>
  </si>
  <si>
    <t xml:space="preserve">The anti-uribist vote in Colombia, 2002-2018: public workers, new generations and urban areas </t>
  </si>
  <si>
    <t xml:space="preserve">The anti-uribist vote in Colombia, 2002-2018: non-religious, Afro-Colombians and women </t>
  </si>
  <si>
    <t>Election results in Mexico, 1952-2018</t>
  </si>
  <si>
    <t>The social-democratic vote, income, and education in Mexico, 1979-2018</t>
  </si>
  <si>
    <t>Vote and education in Mexico, 1952-2018</t>
  </si>
  <si>
    <t>Vote and income in Mexico,1952-2018</t>
  </si>
  <si>
    <t>The socialist / progressist vote, income, and education in Peru, 1995-2016</t>
  </si>
  <si>
    <t>Vote and education in Peru, 1995-2016</t>
  </si>
  <si>
    <t>Vote and income in Peru, 1995-2016</t>
  </si>
  <si>
    <t>The ethnic cleavage in Peru, 2016</t>
  </si>
  <si>
    <t>The socialist / progressist vote by region, 1995-2016</t>
  </si>
  <si>
    <t>Location</t>
  </si>
  <si>
    <r>
      <rPr>
        <b/>
        <sz val="11"/>
        <color theme="1"/>
        <rFont val="Arial"/>
        <family val="2"/>
      </rPr>
      <t>Source</t>
    </r>
    <r>
      <rPr>
        <sz val="11"/>
        <color theme="1"/>
        <rFont val="Arial"/>
        <family val="2"/>
      </rPr>
      <t xml:space="preserve">: authors' computations using Argentinian political attitudes surveys (see wpid.world).
</t>
    </r>
    <r>
      <rPr>
        <b/>
        <sz val="11"/>
        <color theme="1"/>
        <rFont val="Arial"/>
        <family val="2"/>
      </rPr>
      <t>Note</t>
    </r>
    <r>
      <rPr>
        <sz val="11"/>
        <color theme="1"/>
        <rFont val="Arial"/>
        <family val="2"/>
      </rPr>
      <t>: the table shows the average share of votes received by Peronists and non-Peronists by selected individual characteristics in 2015-2019. 55% of primary-educated voters voted for Peronists in this period, compared to only 38% of university graduates.</t>
    </r>
  </si>
  <si>
    <r>
      <rPr>
        <b/>
        <sz val="11"/>
        <color theme="1"/>
        <rFont val="Arial"/>
        <family val="2"/>
      </rPr>
      <t>Source</t>
    </r>
    <r>
      <rPr>
        <sz val="11"/>
        <color theme="1"/>
        <rFont val="Arial"/>
        <family val="2"/>
      </rPr>
      <t xml:space="preserve">: authors' computations using Chilean political attitudes surveys (see wpid.world).
</t>
    </r>
    <r>
      <rPr>
        <b/>
        <sz val="11"/>
        <color theme="1"/>
        <rFont val="Arial"/>
        <family val="2"/>
      </rPr>
      <t>Notes</t>
    </r>
    <r>
      <rPr>
        <sz val="11"/>
        <color theme="1"/>
        <rFont val="Arial"/>
        <family val="2"/>
      </rPr>
      <t xml:space="preserve">: the table presents the share of votes received by the main Chilean political groups in the 2017 election by selected individual characteristics. In 2017, 48% of primary-educated voters voted for the Independent Democratic Union or National Renewal, compared to 43% of university graduates. </t>
    </r>
  </si>
  <si>
    <t>Christian Democratic Party</t>
  </si>
  <si>
    <t>Independent Democratic Union / National Renewal</t>
  </si>
  <si>
    <t>Communist Party / Humanist Party / Broad Front / Other left</t>
  </si>
  <si>
    <t>Metropolitan Area of San José</t>
  </si>
  <si>
    <t>Black / Mulatto</t>
  </si>
  <si>
    <t>Ethnic group</t>
  </si>
  <si>
    <r>
      <rPr>
        <b/>
        <sz val="11"/>
        <color theme="1"/>
        <rFont val="Arial"/>
        <family val="2"/>
      </rPr>
      <t xml:space="preserve">Source: </t>
    </r>
    <r>
      <rPr>
        <sz val="11"/>
        <color theme="1"/>
        <rFont val="Arial"/>
        <family val="2"/>
      </rPr>
      <t>authors' computations using Mexican political attitudes surveys (see wpid.world).</t>
    </r>
    <r>
      <rPr>
        <b/>
        <sz val="11"/>
        <color theme="1"/>
        <rFont val="Arial"/>
        <family val="2"/>
      </rPr>
      <t xml:space="preserve">
Notes: </t>
    </r>
    <r>
      <rPr>
        <sz val="11"/>
        <color theme="1"/>
        <rFont val="Arial"/>
        <family val="2"/>
      </rPr>
      <t>the table shows the average share of votes received by the main Mexican political parties by selected individual characteristics in the 2018 election. 25% of primary-educated voters voted for the Institutional Revolutionary Party (PRI) in 2018, compared to only 13% of university graduates. PAN: National Action Party; PRD: Party of the Democratic Revolution.</t>
    </r>
  </si>
  <si>
    <t>Vote and income in Costa Rica, 1974-2018</t>
  </si>
  <si>
    <r>
      <rPr>
        <b/>
        <sz val="12"/>
        <color theme="1"/>
        <rFont val="Arial"/>
        <family val="2"/>
      </rPr>
      <t xml:space="preserve">Source: </t>
    </r>
    <r>
      <rPr>
        <sz val="12"/>
        <color theme="1"/>
        <rFont val="Arial"/>
        <family val="2"/>
      </rPr>
      <t>authors' computations using Costa Rican political attitudes surveys (see wpid.world).</t>
    </r>
    <r>
      <rPr>
        <b/>
        <sz val="12"/>
        <color theme="1"/>
        <rFont val="Arial"/>
        <family val="2"/>
      </rPr>
      <t xml:space="preserve">
Notes:</t>
    </r>
    <r>
      <rPr>
        <sz val="12"/>
        <color theme="1"/>
        <rFont val="Arial"/>
        <family val="2"/>
      </rPr>
      <t xml:space="preserve"> the table shows the average share of votes received by the main Costa Rican political parties by selected individual characteristics over the period 2010-2018. 40% of primary-educated voters voted PLN during this period, compared to 25% of postgraduates.</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</si>
</sst>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Arial"/>
      <family val="2"/>
    </font>
    <font>
      <sz val="11"/>
      <color theme="1"/>
      <name val="Arial"/>
      <family val="2"/>
    </font>
    <font>
      <sz val="11"/>
      <name val="Calibri"/>
      <family val="2"/>
    </font>
    <font>
      <sz val="12"/>
      <color theme="1"/>
      <name val="Calibri"/>
      <family val="2"/>
      <scheme val="minor"/>
    </font>
    <font>
      <b/>
      <sz val="12"/>
      <color theme="1"/>
      <name val="Arial"/>
      <family val="2"/>
    </font>
    <font>
      <sz val="12"/>
      <color theme="1"/>
      <name val="Arial"/>
      <family val="2"/>
    </font>
    <font>
      <b/>
      <sz val="11"/>
      <name val="Arial"/>
      <family val="2"/>
    </font>
    <font>
      <sz val="11"/>
      <name val="Arial"/>
      <family val="2"/>
    </font>
    <font>
      <sz val="11"/>
      <color rgb="FF000000"/>
      <name val="Arial"/>
      <family val="2"/>
    </font>
    <font>
      <sz val="8"/>
      <name val="Calibri"/>
      <family val="2"/>
      <scheme val="minor"/>
    </font>
    <font>
      <u/>
      <sz val="11"/>
      <color theme="10"/>
      <name val="Calibri"/>
      <family val="2"/>
      <scheme val="minor"/>
    </font>
    <font>
      <u/>
      <sz val="11"/>
      <color theme="11"/>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39994506668294322"/>
        <bgColor indexed="64"/>
      </patternFill>
    </fill>
    <fill>
      <patternFill patternType="solid">
        <fgColor theme="5" tint="0.39994506668294322"/>
        <bgColor indexed="64"/>
      </patternFill>
    </fill>
  </fills>
  <borders count="1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bottom style="medium">
        <color auto="1"/>
      </bottom>
      <diagonal/>
    </border>
  </borders>
  <cellStyleXfs count="39">
    <xf numFmtId="0" fontId="0" fillId="0" borderId="0"/>
    <xf numFmtId="0" fontId="2" fillId="0" borderId="0"/>
    <xf numFmtId="9" fontId="2"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35">
    <xf numFmtId="0" fontId="0" fillId="0" borderId="0" xfId="0"/>
    <xf numFmtId="0" fontId="2" fillId="0" borderId="0" xfId="1"/>
    <xf numFmtId="0" fontId="3" fillId="0" borderId="4" xfId="1" applyFont="1" applyBorder="1" applyAlignment="1">
      <alignment horizontal="center" vertical="center"/>
    </xf>
    <xf numFmtId="0" fontId="4" fillId="0" borderId="5" xfId="1" applyFont="1" applyBorder="1"/>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3" fillId="0" borderId="5" xfId="1" applyFont="1" applyBorder="1"/>
    <xf numFmtId="9" fontId="4" fillId="0" borderId="4" xfId="2" applyFont="1" applyBorder="1" applyAlignment="1">
      <alignment horizontal="center"/>
    </xf>
    <xf numFmtId="9" fontId="4" fillId="0" borderId="8" xfId="2" applyFont="1" applyBorder="1" applyAlignment="1">
      <alignment horizontal="center"/>
    </xf>
    <xf numFmtId="9" fontId="4" fillId="0" borderId="4" xfId="3" applyFont="1" applyBorder="1" applyAlignment="1">
      <alignment horizontal="center"/>
    </xf>
    <xf numFmtId="9" fontId="4" fillId="0" borderId="5" xfId="2" applyFont="1" applyBorder="1" applyAlignment="1">
      <alignment horizontal="center"/>
    </xf>
    <xf numFmtId="0" fontId="2" fillId="0" borderId="0" xfId="1" applyAlignment="1">
      <alignment horizont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9" fontId="4" fillId="0" borderId="0" xfId="2" applyFont="1" applyBorder="1" applyAlignment="1">
      <alignment horizontal="center"/>
    </xf>
    <xf numFmtId="9" fontId="4" fillId="0" borderId="12" xfId="2" applyFont="1" applyBorder="1" applyAlignment="1">
      <alignment horizontal="center"/>
    </xf>
    <xf numFmtId="9" fontId="4" fillId="0" borderId="13" xfId="2" applyFont="1" applyBorder="1" applyAlignment="1">
      <alignment horizontal="center"/>
    </xf>
    <xf numFmtId="9" fontId="4" fillId="0" borderId="14" xfId="2" applyFont="1" applyBorder="1" applyAlignment="1">
      <alignment horizontal="center"/>
    </xf>
    <xf numFmtId="9" fontId="4" fillId="0" borderId="7" xfId="2" applyFont="1" applyBorder="1" applyAlignment="1">
      <alignment horizontal="center"/>
    </xf>
    <xf numFmtId="0" fontId="6" fillId="0" borderId="0" xfId="4"/>
    <xf numFmtId="0" fontId="8" fillId="0" borderId="10" xfId="4" applyFont="1" applyBorder="1"/>
    <xf numFmtId="0" fontId="8" fillId="0" borderId="11" xfId="4" applyFont="1" applyBorder="1"/>
    <xf numFmtId="0" fontId="8" fillId="0" borderId="4" xfId="4" applyFont="1" applyBorder="1"/>
    <xf numFmtId="9" fontId="8" fillId="0" borderId="0" xfId="5" applyFont="1" applyBorder="1" applyAlignment="1">
      <alignment horizontal="center"/>
    </xf>
    <xf numFmtId="9" fontId="8" fillId="0" borderId="12" xfId="5" applyFont="1" applyBorder="1" applyAlignment="1">
      <alignment horizontal="center"/>
    </xf>
    <xf numFmtId="0" fontId="7" fillId="0" borderId="4" xfId="4" applyFont="1" applyBorder="1"/>
    <xf numFmtId="0" fontId="8" fillId="0" borderId="13" xfId="4" applyFont="1" applyBorder="1"/>
    <xf numFmtId="9" fontId="8" fillId="0" borderId="14" xfId="5" applyFont="1" applyBorder="1" applyAlignment="1">
      <alignment horizontal="center"/>
    </xf>
    <xf numFmtId="9" fontId="8" fillId="0" borderId="7" xfId="5" applyFont="1" applyBorder="1" applyAlignment="1">
      <alignment horizontal="center"/>
    </xf>
    <xf numFmtId="0" fontId="3" fillId="0" borderId="4" xfId="4" applyFont="1" applyBorder="1" applyAlignment="1">
      <alignment horizontal="center" vertical="center"/>
    </xf>
    <xf numFmtId="0" fontId="4" fillId="0" borderId="5" xfId="4" applyFont="1" applyBorder="1"/>
    <xf numFmtId="0" fontId="4" fillId="0" borderId="13" xfId="4" applyFont="1" applyBorder="1" applyAlignment="1">
      <alignment horizontal="center" vertical="center" wrapText="1"/>
    </xf>
    <xf numFmtId="0" fontId="4" fillId="0" borderId="6" xfId="4" applyFont="1" applyBorder="1" applyAlignment="1">
      <alignment horizontal="center" vertical="center" wrapText="1"/>
    </xf>
    <xf numFmtId="0" fontId="3" fillId="0" borderId="5" xfId="4" applyFont="1" applyBorder="1"/>
    <xf numFmtId="9" fontId="4" fillId="0" borderId="8" xfId="5" applyFont="1" applyBorder="1" applyAlignment="1">
      <alignment horizontal="center"/>
    </xf>
    <xf numFmtId="9" fontId="4" fillId="0" borderId="5" xfId="5" applyFont="1" applyBorder="1" applyAlignment="1">
      <alignment horizontal="center"/>
    </xf>
    <xf numFmtId="9" fontId="4" fillId="0" borderId="4" xfId="5" applyFont="1" applyBorder="1" applyAlignment="1">
      <alignment horizontal="left"/>
    </xf>
    <xf numFmtId="0" fontId="3" fillId="0" borderId="5" xfId="4" applyFont="1" applyBorder="1" applyAlignment="1">
      <alignment horizontal="left"/>
    </xf>
    <xf numFmtId="9" fontId="4" fillId="0" borderId="15" xfId="5" applyFont="1" applyBorder="1" applyAlignment="1">
      <alignment horizontal="center"/>
    </xf>
    <xf numFmtId="0" fontId="6" fillId="0" borderId="0" xfId="4" applyAlignment="1">
      <alignment horizontal="center"/>
    </xf>
    <xf numFmtId="0" fontId="10" fillId="0" borderId="0" xfId="0" applyFont="1"/>
    <xf numFmtId="0" fontId="10" fillId="3" borderId="9" xfId="0" applyFont="1" applyFill="1" applyBorder="1" applyAlignment="1">
      <alignment horizontal="center"/>
    </xf>
    <xf numFmtId="0" fontId="10" fillId="3" borderId="11" xfId="0" applyFont="1" applyFill="1" applyBorder="1" applyAlignment="1">
      <alignment wrapText="1"/>
    </xf>
    <xf numFmtId="0" fontId="10" fillId="3" borderId="4" xfId="0" applyFont="1" applyFill="1" applyBorder="1" applyAlignment="1">
      <alignment horizontal="center" vertical="center"/>
    </xf>
    <xf numFmtId="0" fontId="10" fillId="3" borderId="12" xfId="0" applyFont="1" applyFill="1" applyBorder="1" applyAlignment="1">
      <alignment vertical="center" wrapText="1"/>
    </xf>
    <xf numFmtId="0" fontId="10" fillId="3" borderId="4" xfId="0" applyFont="1" applyFill="1" applyBorder="1" applyAlignment="1">
      <alignment horizontal="center"/>
    </xf>
    <xf numFmtId="0" fontId="10" fillId="3" borderId="12" xfId="0" applyFont="1" applyFill="1" applyBorder="1"/>
    <xf numFmtId="0" fontId="10" fillId="0" borderId="0" xfId="6" applyFont="1"/>
    <xf numFmtId="0" fontId="10" fillId="4" borderId="9" xfId="6" applyFont="1" applyFill="1" applyBorder="1" applyAlignment="1">
      <alignment horizontal="center" vertical="center" wrapText="1"/>
    </xf>
    <xf numFmtId="0" fontId="10" fillId="4" borderId="11" xfId="0" applyFont="1" applyFill="1" applyBorder="1" applyAlignment="1">
      <alignment horizontal="left"/>
    </xf>
    <xf numFmtId="0" fontId="10" fillId="4" borderId="4" xfId="6" applyFont="1" applyFill="1" applyBorder="1" applyAlignment="1">
      <alignment horizontal="center" vertical="center" wrapText="1"/>
    </xf>
    <xf numFmtId="0" fontId="10" fillId="4" borderId="12" xfId="0" applyFont="1" applyFill="1" applyBorder="1" applyAlignment="1">
      <alignment horizontal="left"/>
    </xf>
    <xf numFmtId="0" fontId="11" fillId="4" borderId="12" xfId="0" applyFont="1" applyFill="1" applyBorder="1" applyAlignment="1">
      <alignment horizontal="left" vertical="center"/>
    </xf>
    <xf numFmtId="0" fontId="10" fillId="4" borderId="13" xfId="6" applyFont="1" applyFill="1" applyBorder="1" applyAlignment="1">
      <alignment horizontal="center" vertical="center" wrapText="1"/>
    </xf>
    <xf numFmtId="0" fontId="10" fillId="4" borderId="7" xfId="6" applyFont="1" applyFill="1" applyBorder="1" applyAlignment="1">
      <alignment horizontal="left"/>
    </xf>
    <xf numFmtId="0" fontId="10" fillId="5" borderId="9" xfId="0" applyFont="1" applyFill="1" applyBorder="1" applyAlignment="1">
      <alignment horizontal="center" vertical="center"/>
    </xf>
    <xf numFmtId="0" fontId="10" fillId="5" borderId="11" xfId="0" applyFont="1" applyFill="1" applyBorder="1"/>
    <xf numFmtId="0" fontId="10" fillId="5" borderId="4" xfId="0" applyFont="1" applyFill="1" applyBorder="1" applyAlignment="1">
      <alignment horizontal="center" vertical="center"/>
    </xf>
    <xf numFmtId="0" fontId="10" fillId="5" borderId="12" xfId="0" applyFont="1" applyFill="1" applyBorder="1" applyAlignment="1"/>
    <xf numFmtId="0" fontId="10" fillId="0" borderId="0" xfId="0" applyFont="1" applyFill="1"/>
    <xf numFmtId="0" fontId="10" fillId="5" borderId="13" xfId="0" applyFont="1" applyFill="1" applyBorder="1" applyAlignment="1">
      <alignment horizontal="center" vertical="center"/>
    </xf>
    <xf numFmtId="0" fontId="10" fillId="5" borderId="7" xfId="0" applyFont="1" applyFill="1" applyBorder="1"/>
    <xf numFmtId="0" fontId="10" fillId="6" borderId="9" xfId="0" applyFont="1" applyFill="1" applyBorder="1" applyAlignment="1">
      <alignment horizontal="center"/>
    </xf>
    <xf numFmtId="0" fontId="10" fillId="6" borderId="11" xfId="0" applyFont="1" applyFill="1" applyBorder="1"/>
    <xf numFmtId="0" fontId="10" fillId="6" borderId="4" xfId="0" applyFont="1" applyFill="1" applyBorder="1" applyAlignment="1">
      <alignment horizontal="center"/>
    </xf>
    <xf numFmtId="0" fontId="10" fillId="6" borderId="12" xfId="0" applyFont="1" applyFill="1" applyBorder="1"/>
    <xf numFmtId="0" fontId="10" fillId="7" borderId="9" xfId="0" applyFont="1" applyFill="1" applyBorder="1" applyAlignment="1">
      <alignment horizontal="center" vertical="center"/>
    </xf>
    <xf numFmtId="0" fontId="10" fillId="7" borderId="11" xfId="0" applyFont="1" applyFill="1" applyBorder="1"/>
    <xf numFmtId="0" fontId="10" fillId="7" borderId="4" xfId="0" applyFont="1" applyFill="1" applyBorder="1" applyAlignment="1">
      <alignment horizontal="center" vertical="center"/>
    </xf>
    <xf numFmtId="0" fontId="10" fillId="7" borderId="12" xfId="0" applyFont="1" applyFill="1" applyBorder="1" applyAlignment="1"/>
    <xf numFmtId="0" fontId="10" fillId="7" borderId="13" xfId="0" applyFont="1" applyFill="1" applyBorder="1" applyAlignment="1">
      <alignment horizontal="center" vertical="center"/>
    </xf>
    <xf numFmtId="0" fontId="10" fillId="7" borderId="7" xfId="0" applyFont="1" applyFill="1" applyBorder="1"/>
    <xf numFmtId="0" fontId="10" fillId="8" borderId="9" xfId="0" applyFont="1" applyFill="1" applyBorder="1" applyAlignment="1">
      <alignment horizontal="center"/>
    </xf>
    <xf numFmtId="0" fontId="10" fillId="8" borderId="11" xfId="0" applyFont="1" applyFill="1" applyBorder="1"/>
    <xf numFmtId="0" fontId="10" fillId="8" borderId="4" xfId="0" applyFont="1" applyFill="1" applyBorder="1" applyAlignment="1">
      <alignment horizontal="center"/>
    </xf>
    <xf numFmtId="0" fontId="10" fillId="8" borderId="12" xfId="0" applyFont="1" applyFill="1" applyBorder="1"/>
    <xf numFmtId="0" fontId="10" fillId="8" borderId="13" xfId="0" applyFont="1" applyFill="1" applyBorder="1" applyAlignment="1">
      <alignment horizontal="center"/>
    </xf>
    <xf numFmtId="0" fontId="10" fillId="8" borderId="7" xfId="0" applyFont="1" applyFill="1" applyBorder="1"/>
    <xf numFmtId="0" fontId="10" fillId="0" borderId="0" xfId="0" applyFont="1" applyAlignment="1">
      <alignment horizontal="center"/>
    </xf>
    <xf numFmtId="0" fontId="4" fillId="0" borderId="4" xfId="1" applyFont="1" applyBorder="1"/>
    <xf numFmtId="0" fontId="3" fillId="0" borderId="4" xfId="1" applyFont="1" applyBorder="1"/>
    <xf numFmtId="0" fontId="1" fillId="0" borderId="0" xfId="9"/>
    <xf numFmtId="0" fontId="8" fillId="0" borderId="1" xfId="9" applyFont="1" applyBorder="1"/>
    <xf numFmtId="0" fontId="7" fillId="0" borderId="2" xfId="9" applyFont="1" applyBorder="1" applyAlignment="1">
      <alignment horizontal="center" vertical="center"/>
    </xf>
    <xf numFmtId="0" fontId="7" fillId="0" borderId="2" xfId="9" applyFont="1" applyBorder="1" applyAlignment="1">
      <alignment horizontal="center" vertical="center" wrapText="1"/>
    </xf>
    <xf numFmtId="0" fontId="7" fillId="0" borderId="3" xfId="9" applyFont="1" applyBorder="1" applyAlignment="1">
      <alignment horizontal="center" vertical="center" wrapText="1"/>
    </xf>
    <xf numFmtId="0" fontId="7" fillId="0" borderId="9" xfId="9" applyFont="1" applyBorder="1"/>
    <xf numFmtId="0" fontId="8" fillId="0" borderId="4" xfId="9" applyFont="1" applyBorder="1"/>
    <xf numFmtId="0" fontId="7" fillId="0" borderId="4" xfId="9" applyFont="1" applyBorder="1"/>
    <xf numFmtId="9" fontId="8" fillId="0" borderId="0" xfId="10" applyFont="1" applyBorder="1" applyAlignment="1">
      <alignment horizontal="center"/>
    </xf>
    <xf numFmtId="9" fontId="8" fillId="0" borderId="12" xfId="10" applyFont="1" applyBorder="1" applyAlignment="1">
      <alignment horizontal="center"/>
    </xf>
    <xf numFmtId="0" fontId="10" fillId="6" borderId="12" xfId="0" applyFont="1" applyFill="1" applyBorder="1" applyAlignment="1">
      <alignment wrapText="1"/>
    </xf>
    <xf numFmtId="0" fontId="7" fillId="0" borderId="2" xfId="9" applyFont="1" applyBorder="1" applyAlignment="1">
      <alignment horizontal="center" vertical="center"/>
    </xf>
    <xf numFmtId="0" fontId="4" fillId="0" borderId="13" xfId="1" applyFont="1" applyBorder="1"/>
    <xf numFmtId="0" fontId="2" fillId="0" borderId="9" xfId="1" applyBorder="1"/>
    <xf numFmtId="9" fontId="4" fillId="0" borderId="10" xfId="2" applyFont="1" applyBorder="1" applyAlignment="1">
      <alignment horizontal="center"/>
    </xf>
    <xf numFmtId="9" fontId="4" fillId="0" borderId="11" xfId="2" applyFont="1" applyBorder="1" applyAlignment="1">
      <alignment horizontal="center"/>
    </xf>
    <xf numFmtId="0" fontId="9" fillId="8" borderId="4" xfId="0" applyFont="1" applyFill="1" applyBorder="1" applyAlignment="1">
      <alignment horizontal="center"/>
    </xf>
    <xf numFmtId="0" fontId="9" fillId="8" borderId="12" xfId="0" applyFont="1" applyFill="1" applyBorder="1" applyAlignment="1">
      <alignment horizontal="center"/>
    </xf>
    <xf numFmtId="0" fontId="9" fillId="2" borderId="9"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3" xfId="0" applyFont="1" applyFill="1" applyBorder="1" applyAlignment="1">
      <alignment horizontal="center" vertical="center"/>
    </xf>
    <xf numFmtId="0" fontId="9" fillId="4" borderId="9" xfId="6" applyFont="1" applyFill="1" applyBorder="1" applyAlignment="1">
      <alignment horizontal="center" vertical="center"/>
    </xf>
    <xf numFmtId="0" fontId="9" fillId="4" borderId="11" xfId="6" applyFont="1" applyFill="1" applyBorder="1" applyAlignment="1">
      <alignment horizontal="center" vertical="center"/>
    </xf>
    <xf numFmtId="0" fontId="9" fillId="5" borderId="4" xfId="0" applyFont="1" applyFill="1" applyBorder="1" applyAlignment="1">
      <alignment horizontal="center" vertical="center"/>
    </xf>
    <xf numFmtId="0" fontId="9" fillId="5" borderId="12" xfId="0" applyFont="1" applyFill="1" applyBorder="1" applyAlignment="1">
      <alignment horizontal="center" vertical="center"/>
    </xf>
    <xf numFmtId="0" fontId="9" fillId="6" borderId="13" xfId="0" applyFont="1" applyFill="1" applyBorder="1" applyAlignment="1">
      <alignment horizontal="center"/>
    </xf>
    <xf numFmtId="0" fontId="9" fillId="6" borderId="7" xfId="0" applyFont="1" applyFill="1" applyBorder="1" applyAlignment="1">
      <alignment horizontal="center"/>
    </xf>
    <xf numFmtId="0" fontId="9" fillId="7" borderId="9" xfId="0" applyFont="1" applyFill="1" applyBorder="1" applyAlignment="1">
      <alignment horizontal="center" vertical="center"/>
    </xf>
    <xf numFmtId="0" fontId="9" fillId="7" borderId="11" xfId="0" applyFont="1" applyFill="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4" fillId="0" borderId="1" xfId="1" applyFont="1" applyBorder="1" applyAlignment="1">
      <alignment horizontal="left" vertical="top" wrapText="1"/>
    </xf>
    <xf numFmtId="0" fontId="4" fillId="0" borderId="2" xfId="1" applyFont="1" applyBorder="1" applyAlignment="1">
      <alignment horizontal="left" vertical="top" wrapText="1"/>
    </xf>
    <xf numFmtId="0" fontId="4" fillId="0" borderId="3" xfId="1" applyFont="1" applyBorder="1" applyAlignment="1">
      <alignment horizontal="left" vertical="top" wrapText="1"/>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8" fillId="0" borderId="1" xfId="4" applyFont="1" applyBorder="1" applyAlignment="1">
      <alignment horizontal="left" vertical="top" wrapText="1"/>
    </xf>
    <xf numFmtId="0" fontId="8" fillId="0" borderId="2" xfId="4" applyFont="1" applyBorder="1" applyAlignment="1">
      <alignment horizontal="left" vertical="top" wrapText="1"/>
    </xf>
    <xf numFmtId="0" fontId="8" fillId="0" borderId="3" xfId="4" applyFont="1" applyBorder="1" applyAlignment="1">
      <alignment horizontal="left" vertical="top" wrapText="1"/>
    </xf>
    <xf numFmtId="0" fontId="7" fillId="0" borderId="1" xfId="9" applyFont="1" applyBorder="1" applyAlignment="1">
      <alignment horizontal="center" vertical="center"/>
    </xf>
    <xf numFmtId="0" fontId="7" fillId="0" borderId="2" xfId="9" applyFont="1" applyBorder="1" applyAlignment="1">
      <alignment horizontal="center" vertical="center"/>
    </xf>
    <xf numFmtId="0" fontId="7" fillId="0" borderId="3" xfId="9" applyFont="1" applyBorder="1" applyAlignment="1">
      <alignment horizontal="center" vertical="center"/>
    </xf>
    <xf numFmtId="0" fontId="7" fillId="0" borderId="1" xfId="4" applyFont="1" applyBorder="1" applyAlignment="1">
      <alignment horizontal="center" vertical="center"/>
    </xf>
    <xf numFmtId="0" fontId="7" fillId="0" borderId="2" xfId="4" applyFont="1" applyBorder="1" applyAlignment="1">
      <alignment horizontal="center" vertical="center"/>
    </xf>
    <xf numFmtId="0" fontId="7" fillId="0" borderId="3" xfId="4" applyFont="1" applyBorder="1" applyAlignment="1">
      <alignment horizontal="center" vertical="center"/>
    </xf>
    <xf numFmtId="0" fontId="3" fillId="0" borderId="1" xfId="4" applyFont="1" applyBorder="1" applyAlignment="1">
      <alignment horizontal="center" vertical="center"/>
    </xf>
    <xf numFmtId="0" fontId="3" fillId="0" borderId="2" xfId="4" applyFont="1" applyBorder="1" applyAlignment="1">
      <alignment horizontal="center" vertical="center"/>
    </xf>
    <xf numFmtId="0" fontId="3" fillId="0" borderId="3" xfId="4" applyFont="1" applyBorder="1" applyAlignment="1">
      <alignment horizontal="center" vertical="center"/>
    </xf>
    <xf numFmtId="0" fontId="4" fillId="0" borderId="1" xfId="4" applyFont="1" applyBorder="1" applyAlignment="1">
      <alignment horizontal="left" vertical="top" wrapText="1"/>
    </xf>
    <xf numFmtId="0" fontId="4" fillId="0" borderId="2" xfId="4" applyFont="1" applyBorder="1" applyAlignment="1">
      <alignment horizontal="left" vertical="top"/>
    </xf>
    <xf numFmtId="0" fontId="4" fillId="0" borderId="3" xfId="4" applyFont="1" applyBorder="1" applyAlignment="1">
      <alignment horizontal="left" vertical="top"/>
    </xf>
  </cellXfs>
  <cellStyles count="39">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Normal" xfId="0" builtinId="0"/>
    <cellStyle name="Normal 2" xfId="4"/>
    <cellStyle name="Normal 2 2" xfId="7"/>
    <cellStyle name="Normal 3" xfId="1"/>
    <cellStyle name="Normal 4" xfId="6"/>
    <cellStyle name="Normal 5" xfId="11"/>
    <cellStyle name="Normal 6" xfId="9"/>
    <cellStyle name="Percent 3" xfId="2"/>
    <cellStyle name="Percent 4" xfId="10"/>
    <cellStyle name="Porcentaje 4" xfId="12"/>
    <cellStyle name="Pourcentage 2" xfId="3"/>
    <cellStyle name="Pourcentage 3" xfId="5"/>
    <cellStyle name="Pourcentage 3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hartsheet" Target="chartsheets/sheet21.xml"/><Relationship Id="rId21" Type="http://schemas.openxmlformats.org/officeDocument/2006/relationships/worksheet" Target="worksheets/sheet5.xml"/><Relationship Id="rId42" Type="http://schemas.openxmlformats.org/officeDocument/2006/relationships/chartsheet" Target="chartsheets/sheet34.xml"/><Relationship Id="rId47" Type="http://schemas.openxmlformats.org/officeDocument/2006/relationships/worksheet" Target="worksheets/sheet9.xml"/><Relationship Id="rId63" Type="http://schemas.openxmlformats.org/officeDocument/2006/relationships/externalLink" Target="externalLinks/externalLink10.xml"/><Relationship Id="rId68" Type="http://schemas.openxmlformats.org/officeDocument/2006/relationships/externalLink" Target="externalLinks/externalLink15.xml"/><Relationship Id="rId16" Type="http://schemas.openxmlformats.org/officeDocument/2006/relationships/chartsheet" Target="chartsheets/sheet12.xml"/><Relationship Id="rId11" Type="http://schemas.openxmlformats.org/officeDocument/2006/relationships/chartsheet" Target="chartsheets/sheet8.xml"/><Relationship Id="rId24" Type="http://schemas.openxmlformats.org/officeDocument/2006/relationships/chartsheet" Target="chartsheets/sheet19.xml"/><Relationship Id="rId32" Type="http://schemas.openxmlformats.org/officeDocument/2006/relationships/chartsheet" Target="chartsheets/sheet26.xml"/><Relationship Id="rId37" Type="http://schemas.openxmlformats.org/officeDocument/2006/relationships/chartsheet" Target="chartsheets/sheet30.xml"/><Relationship Id="rId40" Type="http://schemas.openxmlformats.org/officeDocument/2006/relationships/chartsheet" Target="chartsheets/sheet32.xml"/><Relationship Id="rId45" Type="http://schemas.openxmlformats.org/officeDocument/2006/relationships/chartsheet" Target="chartsheets/sheet37.xml"/><Relationship Id="rId53" Type="http://schemas.openxmlformats.org/officeDocument/2006/relationships/chartsheet" Target="chartsheets/sheet44.xml"/><Relationship Id="rId58" Type="http://schemas.openxmlformats.org/officeDocument/2006/relationships/externalLink" Target="externalLinks/externalLink5.xml"/><Relationship Id="rId66" Type="http://schemas.openxmlformats.org/officeDocument/2006/relationships/externalLink" Target="externalLinks/externalLink13.xml"/><Relationship Id="rId74" Type="http://schemas.openxmlformats.org/officeDocument/2006/relationships/externalLink" Target="externalLinks/externalLink21.xml"/><Relationship Id="rId79" Type="http://schemas.openxmlformats.org/officeDocument/2006/relationships/calcChain" Target="calcChain.xml"/><Relationship Id="rId5" Type="http://schemas.openxmlformats.org/officeDocument/2006/relationships/chartsheet" Target="chartsheets/sheet3.xml"/><Relationship Id="rId61" Type="http://schemas.openxmlformats.org/officeDocument/2006/relationships/externalLink" Target="externalLinks/externalLink8.xml"/><Relationship Id="rId19" Type="http://schemas.openxmlformats.org/officeDocument/2006/relationships/chartsheet" Target="chartsheets/sheet15.xml"/><Relationship Id="rId14" Type="http://schemas.openxmlformats.org/officeDocument/2006/relationships/chartsheet" Target="chartsheets/sheet10.xml"/><Relationship Id="rId22" Type="http://schemas.openxmlformats.org/officeDocument/2006/relationships/chartsheet" Target="chartsheets/sheet17.xml"/><Relationship Id="rId27" Type="http://schemas.openxmlformats.org/officeDocument/2006/relationships/chartsheet" Target="chartsheets/sheet22.xml"/><Relationship Id="rId30" Type="http://schemas.openxmlformats.org/officeDocument/2006/relationships/worksheet" Target="worksheets/sheet6.xml"/><Relationship Id="rId35" Type="http://schemas.openxmlformats.org/officeDocument/2006/relationships/worksheet" Target="worksheets/sheet7.xml"/><Relationship Id="rId43" Type="http://schemas.openxmlformats.org/officeDocument/2006/relationships/chartsheet" Target="chartsheets/sheet35.xml"/><Relationship Id="rId48" Type="http://schemas.openxmlformats.org/officeDocument/2006/relationships/chartsheet" Target="chartsheets/sheet39.xml"/><Relationship Id="rId56" Type="http://schemas.openxmlformats.org/officeDocument/2006/relationships/externalLink" Target="externalLinks/externalLink3.xml"/><Relationship Id="rId64" Type="http://schemas.openxmlformats.org/officeDocument/2006/relationships/externalLink" Target="externalLinks/externalLink11.xml"/><Relationship Id="rId69" Type="http://schemas.openxmlformats.org/officeDocument/2006/relationships/externalLink" Target="externalLinks/externalLink16.xml"/><Relationship Id="rId77" Type="http://schemas.openxmlformats.org/officeDocument/2006/relationships/styles" Target="styles.xml"/><Relationship Id="rId8" Type="http://schemas.openxmlformats.org/officeDocument/2006/relationships/chartsheet" Target="chartsheets/sheet6.xml"/><Relationship Id="rId51" Type="http://schemas.openxmlformats.org/officeDocument/2006/relationships/chartsheet" Target="chartsheets/sheet42.xml"/><Relationship Id="rId72" Type="http://schemas.openxmlformats.org/officeDocument/2006/relationships/externalLink" Target="externalLinks/externalLink19.xml"/><Relationship Id="rId3" Type="http://schemas.openxmlformats.org/officeDocument/2006/relationships/chartsheet" Target="chartsheets/sheet2.xml"/><Relationship Id="rId12" Type="http://schemas.openxmlformats.org/officeDocument/2006/relationships/worksheet" Target="worksheets/sheet4.xml"/><Relationship Id="rId17" Type="http://schemas.openxmlformats.org/officeDocument/2006/relationships/chartsheet" Target="chartsheets/sheet13.xml"/><Relationship Id="rId25" Type="http://schemas.openxmlformats.org/officeDocument/2006/relationships/chartsheet" Target="chartsheets/sheet20.xml"/><Relationship Id="rId33" Type="http://schemas.openxmlformats.org/officeDocument/2006/relationships/chartsheet" Target="chartsheets/sheet27.xml"/><Relationship Id="rId38" Type="http://schemas.openxmlformats.org/officeDocument/2006/relationships/worksheet" Target="worksheets/sheet8.xml"/><Relationship Id="rId46" Type="http://schemas.openxmlformats.org/officeDocument/2006/relationships/chartsheet" Target="chartsheets/sheet38.xml"/><Relationship Id="rId59" Type="http://schemas.openxmlformats.org/officeDocument/2006/relationships/externalLink" Target="externalLinks/externalLink6.xml"/><Relationship Id="rId67" Type="http://schemas.openxmlformats.org/officeDocument/2006/relationships/externalLink" Target="externalLinks/externalLink14.xml"/><Relationship Id="rId20" Type="http://schemas.openxmlformats.org/officeDocument/2006/relationships/chartsheet" Target="chartsheets/sheet16.xml"/><Relationship Id="rId41" Type="http://schemas.openxmlformats.org/officeDocument/2006/relationships/chartsheet" Target="chartsheets/sheet33.xml"/><Relationship Id="rId54" Type="http://schemas.openxmlformats.org/officeDocument/2006/relationships/externalLink" Target="externalLinks/externalLink1.xml"/><Relationship Id="rId62" Type="http://schemas.openxmlformats.org/officeDocument/2006/relationships/externalLink" Target="externalLinks/externalLink9.xml"/><Relationship Id="rId70" Type="http://schemas.openxmlformats.org/officeDocument/2006/relationships/externalLink" Target="externalLinks/externalLink17.xml"/><Relationship Id="rId75"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chartsheet" Target="chartsheets/sheet4.xml"/><Relationship Id="rId15" Type="http://schemas.openxmlformats.org/officeDocument/2006/relationships/chartsheet" Target="chartsheets/sheet11.xml"/><Relationship Id="rId23" Type="http://schemas.openxmlformats.org/officeDocument/2006/relationships/chartsheet" Target="chartsheets/sheet18.xml"/><Relationship Id="rId28" Type="http://schemas.openxmlformats.org/officeDocument/2006/relationships/chartsheet" Target="chartsheets/sheet23.xml"/><Relationship Id="rId36" Type="http://schemas.openxmlformats.org/officeDocument/2006/relationships/chartsheet" Target="chartsheets/sheet29.xml"/><Relationship Id="rId49" Type="http://schemas.openxmlformats.org/officeDocument/2006/relationships/chartsheet" Target="chartsheets/sheet40.xml"/><Relationship Id="rId57" Type="http://schemas.openxmlformats.org/officeDocument/2006/relationships/externalLink" Target="externalLinks/externalLink4.xml"/><Relationship Id="rId10" Type="http://schemas.openxmlformats.org/officeDocument/2006/relationships/chartsheet" Target="chartsheets/sheet7.xml"/><Relationship Id="rId31" Type="http://schemas.openxmlformats.org/officeDocument/2006/relationships/chartsheet" Target="chartsheets/sheet25.xml"/><Relationship Id="rId44" Type="http://schemas.openxmlformats.org/officeDocument/2006/relationships/chartsheet" Target="chartsheets/sheet36.xml"/><Relationship Id="rId52" Type="http://schemas.openxmlformats.org/officeDocument/2006/relationships/chartsheet" Target="chartsheets/sheet43.xml"/><Relationship Id="rId60" Type="http://schemas.openxmlformats.org/officeDocument/2006/relationships/externalLink" Target="externalLinks/externalLink7.xml"/><Relationship Id="rId65" Type="http://schemas.openxmlformats.org/officeDocument/2006/relationships/externalLink" Target="externalLinks/externalLink12.xml"/><Relationship Id="rId73" Type="http://schemas.openxmlformats.org/officeDocument/2006/relationships/externalLink" Target="externalLinks/externalLink20.xml"/><Relationship Id="rId78" Type="http://schemas.openxmlformats.org/officeDocument/2006/relationships/sharedStrings" Target="sharedStrings.xml"/><Relationship Id="rId4" Type="http://schemas.openxmlformats.org/officeDocument/2006/relationships/worksheet" Target="worksheets/sheet2.xml"/><Relationship Id="rId9" Type="http://schemas.openxmlformats.org/officeDocument/2006/relationships/worksheet" Target="worksheets/sheet3.xml"/><Relationship Id="rId13" Type="http://schemas.openxmlformats.org/officeDocument/2006/relationships/chartsheet" Target="chartsheets/sheet9.xml"/><Relationship Id="rId18" Type="http://schemas.openxmlformats.org/officeDocument/2006/relationships/chartsheet" Target="chartsheets/sheet14.xml"/><Relationship Id="rId39" Type="http://schemas.openxmlformats.org/officeDocument/2006/relationships/chartsheet" Target="chartsheets/sheet31.xml"/><Relationship Id="rId34" Type="http://schemas.openxmlformats.org/officeDocument/2006/relationships/chartsheet" Target="chartsheets/sheet28.xml"/><Relationship Id="rId50" Type="http://schemas.openxmlformats.org/officeDocument/2006/relationships/chartsheet" Target="chartsheets/sheet41.xml"/><Relationship Id="rId55" Type="http://schemas.openxmlformats.org/officeDocument/2006/relationships/externalLink" Target="externalLinks/externalLink2.xml"/><Relationship Id="rId76" Type="http://schemas.openxmlformats.org/officeDocument/2006/relationships/theme" Target="theme/theme1.xml"/><Relationship Id="rId7" Type="http://schemas.openxmlformats.org/officeDocument/2006/relationships/chartsheet" Target="chartsheets/sheet5.xml"/><Relationship Id="rId71" Type="http://schemas.openxmlformats.org/officeDocument/2006/relationships/externalLink" Target="externalLinks/externalLink18.xml"/><Relationship Id="rId2" Type="http://schemas.openxmlformats.org/officeDocument/2006/relationships/chartsheet" Target="chartsheets/sheet1.xml"/><Relationship Id="rId29" Type="http://schemas.openxmlformats.org/officeDocument/2006/relationships/chartsheet" Target="chartsheets/sheet2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4.xml"/><Relationship Id="rId1" Type="http://schemas.microsoft.com/office/2011/relationships/chartStyle" Target="style4.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5.xml"/><Relationship Id="rId1" Type="http://schemas.microsoft.com/office/2011/relationships/chartStyle" Target="style5.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15.1 - Election results in Argentina, 1995-2019</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1726210189740403E-2"/>
          <c:y val="7.1511296797222498E-2"/>
          <c:w val="0.89876498525845905"/>
          <c:h val="0.68811560368302005"/>
        </c:manualLayout>
      </c:layout>
      <c:scatterChart>
        <c:scatterStyle val="lineMarker"/>
        <c:varyColors val="0"/>
        <c:ser>
          <c:idx val="1"/>
          <c:order val="0"/>
          <c:tx>
            <c:v>Peronists</c:v>
          </c:tx>
          <c:spPr>
            <a:ln w="38100" cap="rnd">
              <a:solidFill>
                <a:srgbClr val="FF0000"/>
              </a:solidFill>
              <a:round/>
            </a:ln>
            <a:effectLst/>
          </c:spPr>
          <c:marker>
            <c:symbol val="circle"/>
            <c:size val="10"/>
            <c:spPr>
              <a:solidFill>
                <a:srgbClr val="FF0000"/>
              </a:solidFill>
              <a:ln w="9525">
                <a:solidFill>
                  <a:srgbClr val="FF0000"/>
                </a:solidFill>
              </a:ln>
              <a:effectLst/>
            </c:spPr>
          </c:marker>
          <c:xVal>
            <c:numRef>
              <c:f>[1]r_elec_peron!$A$2:$A$8</c:f>
              <c:numCache>
                <c:formatCode>General</c:formatCode>
                <c:ptCount val="7"/>
                <c:pt idx="0">
                  <c:v>1995</c:v>
                </c:pt>
                <c:pt idx="1">
                  <c:v>1999</c:v>
                </c:pt>
                <c:pt idx="2">
                  <c:v>2003</c:v>
                </c:pt>
                <c:pt idx="3">
                  <c:v>2007</c:v>
                </c:pt>
                <c:pt idx="4">
                  <c:v>2011</c:v>
                </c:pt>
                <c:pt idx="5">
                  <c:v>2015</c:v>
                </c:pt>
                <c:pt idx="6">
                  <c:v>2019</c:v>
                </c:pt>
              </c:numCache>
            </c:numRef>
          </c:xVal>
          <c:yVal>
            <c:numRef>
              <c:f>[1]r_elec_peron!$C$2:$C$8</c:f>
              <c:numCache>
                <c:formatCode>General</c:formatCode>
                <c:ptCount val="7"/>
                <c:pt idx="0">
                  <c:v>49.94</c:v>
                </c:pt>
                <c:pt idx="1">
                  <c:v>38.270000000000003</c:v>
                </c:pt>
                <c:pt idx="2">
                  <c:v>60.81</c:v>
                </c:pt>
                <c:pt idx="3">
                  <c:v>52.92</c:v>
                </c:pt>
                <c:pt idx="4">
                  <c:v>59.97</c:v>
                </c:pt>
                <c:pt idx="5">
                  <c:v>38.72</c:v>
                </c:pt>
                <c:pt idx="6">
                  <c:v>48.24</c:v>
                </c:pt>
              </c:numCache>
            </c:numRef>
          </c:yVal>
          <c:smooth val="0"/>
          <c:extLst xmlns:c16r2="http://schemas.microsoft.com/office/drawing/2015/06/chart">
            <c:ext xmlns:c16="http://schemas.microsoft.com/office/drawing/2014/chart" uri="{C3380CC4-5D6E-409C-BE32-E72D297353CC}">
              <c16:uniqueId val="{00000000-1DD7-424C-A87B-A85508306020}"/>
            </c:ext>
          </c:extLst>
        </c:ser>
        <c:ser>
          <c:idx val="0"/>
          <c:order val="1"/>
          <c:tx>
            <c:v>Non-Peronists</c:v>
          </c:tx>
          <c:spPr>
            <a:ln w="38100" cap="rnd">
              <a:solidFill>
                <a:schemeClr val="accent1">
                  <a:lumMod val="75000"/>
                </a:schemeClr>
              </a:solidFill>
              <a:round/>
            </a:ln>
            <a:effectLst/>
          </c:spPr>
          <c:marker>
            <c:symbol val="square"/>
            <c:size val="9"/>
            <c:spPr>
              <a:solidFill>
                <a:schemeClr val="accent1">
                  <a:lumMod val="75000"/>
                </a:schemeClr>
              </a:solidFill>
              <a:ln w="9525">
                <a:solidFill>
                  <a:schemeClr val="accent1">
                    <a:lumMod val="75000"/>
                  </a:schemeClr>
                </a:solidFill>
              </a:ln>
              <a:effectLst/>
            </c:spPr>
          </c:marker>
          <c:xVal>
            <c:numRef>
              <c:f>[1]r_elec_peron!$A$2:$A$8</c:f>
              <c:numCache>
                <c:formatCode>General</c:formatCode>
                <c:ptCount val="7"/>
                <c:pt idx="0">
                  <c:v>1995</c:v>
                </c:pt>
                <c:pt idx="1">
                  <c:v>1999</c:v>
                </c:pt>
                <c:pt idx="2">
                  <c:v>2003</c:v>
                </c:pt>
                <c:pt idx="3">
                  <c:v>2007</c:v>
                </c:pt>
                <c:pt idx="4">
                  <c:v>2011</c:v>
                </c:pt>
                <c:pt idx="5">
                  <c:v>2015</c:v>
                </c:pt>
                <c:pt idx="6">
                  <c:v>2019</c:v>
                </c:pt>
              </c:numCache>
            </c:numRef>
          </c:xVal>
          <c:yVal>
            <c:numRef>
              <c:f>[1]r_elec_peron!$B$2:$B$8</c:f>
              <c:numCache>
                <c:formatCode>General</c:formatCode>
                <c:ptCount val="7"/>
                <c:pt idx="0">
                  <c:v>50.06</c:v>
                </c:pt>
                <c:pt idx="1">
                  <c:v>61.73</c:v>
                </c:pt>
                <c:pt idx="2">
                  <c:v>39.19</c:v>
                </c:pt>
                <c:pt idx="3">
                  <c:v>47.08</c:v>
                </c:pt>
                <c:pt idx="4">
                  <c:v>40.03</c:v>
                </c:pt>
                <c:pt idx="5">
                  <c:v>61.279999999999994</c:v>
                </c:pt>
                <c:pt idx="6">
                  <c:v>51.76</c:v>
                </c:pt>
              </c:numCache>
            </c:numRef>
          </c:yVal>
          <c:smooth val="0"/>
          <c:extLst xmlns:c16r2="http://schemas.microsoft.com/office/drawing/2015/06/chart">
            <c:ext xmlns:c16="http://schemas.microsoft.com/office/drawing/2014/chart" uri="{C3380CC4-5D6E-409C-BE32-E72D297353CC}">
              <c16:uniqueId val="{00000000-7741-49DC-B6DE-3C6545B1E689}"/>
            </c:ext>
          </c:extLst>
        </c:ser>
        <c:dLbls>
          <c:showLegendKey val="0"/>
          <c:showVal val="0"/>
          <c:showCatName val="0"/>
          <c:showSerName val="0"/>
          <c:showPercent val="0"/>
          <c:showBubbleSize val="0"/>
        </c:dLbls>
        <c:axId val="708840816"/>
        <c:axId val="708843536"/>
        <c:extLst xmlns:c16r2="http://schemas.microsoft.com/office/drawing/2015/06/chart">
          <c:ext xmlns:c15="http://schemas.microsoft.com/office/drawing/2012/chart" uri="{02D57815-91ED-43cb-92C2-25804820EDAC}">
            <c15:filteredScatterSeries>
              <c15:ser>
                <c:idx val="3"/>
                <c:order val="2"/>
                <c:tx>
                  <c:v>Other</c:v>
                </c:tx>
                <c:spPr>
                  <a:ln w="38100" cap="rnd">
                    <a:solidFill>
                      <a:schemeClr val="accent4"/>
                    </a:solidFill>
                    <a:round/>
                  </a:ln>
                  <a:effectLst/>
                </c:spPr>
                <c:marker>
                  <c:symbol val="circle"/>
                  <c:size val="9"/>
                  <c:spPr>
                    <a:solidFill>
                      <a:schemeClr val="accent4"/>
                    </a:solidFill>
                    <a:ln w="9525">
                      <a:solidFill>
                        <a:schemeClr val="accent4"/>
                      </a:solidFill>
                    </a:ln>
                    <a:effectLst/>
                  </c:spPr>
                </c:marker>
                <c:xVal>
                  <c:numRef>
                    <c:extLst xmlns:c16r2="http://schemas.microsoft.com/office/drawing/2015/06/chart">
                      <c:ext uri="{02D57815-91ED-43cb-92C2-25804820EDAC}">
                        <c15:formulaRef>
                          <c15:sqref>[2]r_elec_peron!$A$2:$A$8</c15:sqref>
                        </c15:formulaRef>
                      </c:ext>
                    </c:extLst>
                    <c:numCache>
                      <c:formatCode>General</c:formatCode>
                      <c:ptCount val="7"/>
                      <c:pt idx="0">
                        <c:v>1995</c:v>
                      </c:pt>
                      <c:pt idx="1">
                        <c:v>1999</c:v>
                      </c:pt>
                      <c:pt idx="2">
                        <c:v>2003</c:v>
                      </c:pt>
                      <c:pt idx="3">
                        <c:v>2007</c:v>
                      </c:pt>
                      <c:pt idx="4">
                        <c:v>2011</c:v>
                      </c:pt>
                      <c:pt idx="5">
                        <c:v>2015</c:v>
                      </c:pt>
                      <c:pt idx="6">
                        <c:v>2019</c:v>
                      </c:pt>
                    </c:numCache>
                  </c:numRef>
                </c:xVal>
                <c:yVal>
                  <c:numRef>
                    <c:extLst xmlns:c16r2="http://schemas.microsoft.com/office/drawing/2015/06/chart">
                      <c:ext uri="{02D57815-91ED-43cb-92C2-25804820EDAC}">
                        <c15:formulaRef>
                          <c15:sqref>[2]r_elec_peron!$E$2:$E$8</c15:sqref>
                        </c15:formulaRef>
                      </c:ext>
                    </c:extLst>
                    <c:numCache>
                      <c:formatCode>General</c:formatCode>
                      <c:ptCount val="7"/>
                    </c:numCache>
                  </c:numRef>
                </c:yVal>
                <c:smooth val="0"/>
                <c:extLst xmlns:c16r2="http://schemas.microsoft.com/office/drawing/2015/06/chart">
                  <c:ext xmlns:c16="http://schemas.microsoft.com/office/drawing/2014/chart" uri="{C3380CC4-5D6E-409C-BE32-E72D297353CC}">
                    <c16:uniqueId val="{00000001-1DD7-424C-A87B-A85508306020}"/>
                  </c:ext>
                </c:extLst>
              </c15:ser>
            </c15:filteredScatterSeries>
          </c:ext>
        </c:extLst>
      </c:scatterChart>
      <c:valAx>
        <c:axId val="708840816"/>
        <c:scaling>
          <c:orientation val="minMax"/>
          <c:max val="2019"/>
          <c:min val="199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8843536"/>
        <c:crosses val="autoZero"/>
        <c:crossBetween val="midCat"/>
        <c:majorUnit val="2"/>
        <c:minorUnit val="1"/>
      </c:valAx>
      <c:valAx>
        <c:axId val="70884353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8840816"/>
        <c:crosses val="autoZero"/>
        <c:crossBetween val="midCat"/>
      </c:valAx>
      <c:spPr>
        <a:noFill/>
        <a:ln>
          <a:solidFill>
            <a:sysClr val="windowText" lastClr="000000"/>
          </a:solidFill>
        </a:ln>
        <a:effectLst/>
      </c:spPr>
    </c:plotArea>
    <c:legend>
      <c:legendPos val="b"/>
      <c:layout>
        <c:manualLayout>
          <c:xMode val="edge"/>
          <c:yMode val="edge"/>
          <c:x val="8.3323227987163698E-2"/>
          <c:y val="8.9344277570970299E-2"/>
          <c:w val="0.47306930518697798"/>
          <c:h val="0.11835478326126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800" b="1" i="0" u="none" strike="noStrike" baseline="0">
                <a:effectLst/>
              </a:rPr>
              <a:t>Figure</a:t>
            </a:r>
            <a:r>
              <a:rPr lang="en-US" sz="1680"/>
              <a:t> </a:t>
            </a:r>
            <a:r>
              <a:rPr lang="en-US" sz="1680" b="1">
                <a:latin typeface="Arial"/>
                <a:cs typeface="Arial"/>
              </a:rPr>
              <a:t>15.10 - </a:t>
            </a:r>
            <a:r>
              <a:rPr lang="en-US" sz="1680" b="1" i="0" baseline="0">
                <a:effectLst/>
                <a:latin typeface="Arial"/>
                <a:cs typeface="Arial"/>
              </a:rPr>
              <a:t>The anti-uribist vote by income and education in Colombia, 2002-2018</a:t>
            </a:r>
            <a:endParaRPr lang="en-US" sz="1680" b="1">
              <a:effectLst/>
              <a:latin typeface="Arial"/>
              <a:cs typeface="Arial"/>
            </a:endParaRPr>
          </a:p>
        </c:rich>
      </c:tx>
      <c:layout>
        <c:manualLayout>
          <c:xMode val="edge"/>
          <c:yMode val="edge"/>
          <c:x val="0.17519002824784199"/>
          <c:y val="1.4682063552688E-2"/>
        </c:manualLayout>
      </c:layout>
      <c:overlay val="0"/>
    </c:title>
    <c:autoTitleDeleted val="0"/>
    <c:plotArea>
      <c:layout>
        <c:manualLayout>
          <c:layoutTarget val="inner"/>
          <c:xMode val="edge"/>
          <c:yMode val="edge"/>
          <c:x val="5.3032231241866103E-2"/>
          <c:y val="0.113926617729376"/>
          <c:w val="0.91671441917566998"/>
          <c:h val="0.65852477339884397"/>
        </c:manualLayout>
      </c:layout>
      <c:scatterChart>
        <c:scatterStyle val="lineMarker"/>
        <c:varyColors val="0"/>
        <c:ser>
          <c:idx val="0"/>
          <c:order val="0"/>
          <c:tx>
            <c:v>Difference between (% of university graduates) and (% of non-university graduates) voting left</c:v>
          </c:tx>
          <c:spPr>
            <a:ln w="38100">
              <a:solidFill>
                <a:schemeClr val="accent5"/>
              </a:solidFill>
            </a:ln>
          </c:spPr>
          <c:marker>
            <c:symbol val="circle"/>
            <c:size val="10"/>
            <c:spPr>
              <a:solidFill>
                <a:schemeClr val="accent5"/>
              </a:solidFill>
              <a:ln>
                <a:solidFill>
                  <a:schemeClr val="accent5"/>
                </a:solidFill>
              </a:ln>
            </c:spPr>
          </c:marker>
          <c:xVal>
            <c:numRef>
              <c:f>[10]r_educdiff!$A$2:$A$6</c:f>
              <c:numCache>
                <c:formatCode>General</c:formatCode>
                <c:ptCount val="5"/>
                <c:pt idx="0">
                  <c:v>2002</c:v>
                </c:pt>
                <c:pt idx="1">
                  <c:v>2006</c:v>
                </c:pt>
                <c:pt idx="2">
                  <c:v>2010</c:v>
                </c:pt>
                <c:pt idx="3">
                  <c:v>2014</c:v>
                </c:pt>
                <c:pt idx="4">
                  <c:v>2018</c:v>
                </c:pt>
              </c:numCache>
            </c:numRef>
          </c:xVal>
          <c:yVal>
            <c:numRef>
              <c:f>[10]r_educdiff!$C$2:$C$6</c:f>
              <c:numCache>
                <c:formatCode>General</c:formatCode>
                <c:ptCount val="5"/>
                <c:pt idx="0">
                  <c:v>0.4088905089917455</c:v>
                </c:pt>
                <c:pt idx="1">
                  <c:v>15.914276911217534</c:v>
                </c:pt>
                <c:pt idx="2">
                  <c:v>17.392202664181326</c:v>
                </c:pt>
                <c:pt idx="3">
                  <c:v>2.5229046023653896</c:v>
                </c:pt>
                <c:pt idx="4">
                  <c:v>9.3431420767283271</c:v>
                </c:pt>
              </c:numCache>
            </c:numRef>
          </c:yVal>
          <c:smooth val="0"/>
          <c:extLst xmlns:c16r2="http://schemas.microsoft.com/office/drawing/2015/06/chart">
            <c:ext xmlns:c16="http://schemas.microsoft.com/office/drawing/2014/chart" uri="{C3380CC4-5D6E-409C-BE32-E72D297353CC}">
              <c16:uniqueId val="{00000000-AD22-491B-953F-2AC586D0086B}"/>
            </c:ext>
          </c:extLst>
        </c:ser>
        <c:ser>
          <c:idx val="2"/>
          <c:order val="1"/>
          <c:tx>
            <c:v>Difference between (% of top 10% earners) and (% of bottom 90% earners) voting left </c:v>
          </c:tx>
          <c:spPr>
            <a:ln w="38100">
              <a:solidFill>
                <a:srgbClr val="FF0000"/>
              </a:solidFill>
            </a:ln>
          </c:spPr>
          <c:marker>
            <c:symbol val="square"/>
            <c:size val="9"/>
            <c:spPr>
              <a:solidFill>
                <a:srgbClr val="FF0000"/>
              </a:solidFill>
              <a:ln>
                <a:solidFill>
                  <a:srgbClr val="FF0000"/>
                </a:solidFill>
              </a:ln>
            </c:spPr>
          </c:marker>
          <c:xVal>
            <c:numRef>
              <c:f>[10]r_incdiff!$A$2:$A$6</c:f>
              <c:numCache>
                <c:formatCode>General</c:formatCode>
                <c:ptCount val="5"/>
                <c:pt idx="0">
                  <c:v>2002</c:v>
                </c:pt>
                <c:pt idx="1">
                  <c:v>2006</c:v>
                </c:pt>
                <c:pt idx="2">
                  <c:v>2010</c:v>
                </c:pt>
                <c:pt idx="3">
                  <c:v>2014</c:v>
                </c:pt>
                <c:pt idx="4">
                  <c:v>2018</c:v>
                </c:pt>
              </c:numCache>
              <c:extLst xmlns:c16r2="http://schemas.microsoft.com/office/drawing/2015/06/chart" xmlns:c15="http://schemas.microsoft.com/office/drawing/2012/chart"/>
            </c:numRef>
          </c:xVal>
          <c:yVal>
            <c:numRef>
              <c:f>[10]r_incdiff!$C$2:$C$6</c:f>
              <c:numCache>
                <c:formatCode>General</c:formatCode>
                <c:ptCount val="5"/>
                <c:pt idx="0">
                  <c:v>0.95128132736304638</c:v>
                </c:pt>
                <c:pt idx="1">
                  <c:v>0.37115271407143424</c:v>
                </c:pt>
                <c:pt idx="2">
                  <c:v>8.0433036814182213</c:v>
                </c:pt>
                <c:pt idx="3">
                  <c:v>-8.4920043999194323</c:v>
                </c:pt>
                <c:pt idx="4">
                  <c:v>8.7938466676900244</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2-AD22-491B-953F-2AC586D0086B}"/>
            </c:ext>
          </c:extLst>
        </c:ser>
        <c:ser>
          <c:idx val="1"/>
          <c:order val="2"/>
          <c:tx>
            <c:v>zero</c:v>
          </c:tx>
          <c:spPr>
            <a:ln w="28575">
              <a:solidFill>
                <a:schemeClr val="tx1"/>
              </a:solidFill>
            </a:ln>
          </c:spPr>
          <c:marker>
            <c:symbol val="none"/>
          </c:marker>
          <c:xVal>
            <c:numRef>
              <c:f>[10]r_incdiff!$A$2:$A$6</c:f>
              <c:numCache>
                <c:formatCode>General</c:formatCode>
                <c:ptCount val="5"/>
                <c:pt idx="0">
                  <c:v>2002</c:v>
                </c:pt>
                <c:pt idx="1">
                  <c:v>2006</c:v>
                </c:pt>
                <c:pt idx="2">
                  <c:v>2010</c:v>
                </c:pt>
                <c:pt idx="3">
                  <c:v>2014</c:v>
                </c:pt>
                <c:pt idx="4">
                  <c:v>2018</c:v>
                </c:pt>
              </c:numCache>
            </c:numRef>
          </c:xVal>
          <c:yVal>
            <c:numRef>
              <c:f>[10]r_incdiff!$E$2:$E$6</c:f>
              <c:numCache>
                <c:formatCode>General</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E4F9-4B48-B640-836C852B5027}"/>
            </c:ext>
          </c:extLst>
        </c:ser>
        <c:dLbls>
          <c:showLegendKey val="0"/>
          <c:showVal val="0"/>
          <c:showCatName val="0"/>
          <c:showSerName val="0"/>
          <c:showPercent val="0"/>
          <c:showBubbleSize val="0"/>
        </c:dLbls>
        <c:axId val="706521136"/>
        <c:axId val="706521680"/>
        <c:extLst xmlns:c16r2="http://schemas.microsoft.com/office/drawing/2015/06/chart"/>
      </c:scatterChart>
      <c:valAx>
        <c:axId val="706521136"/>
        <c:scaling>
          <c:orientation val="minMax"/>
          <c:max val="2018"/>
          <c:min val="2002"/>
        </c:scaling>
        <c:delete val="0"/>
        <c:axPos val="b"/>
        <c:majorGridlines>
          <c:spPr>
            <a:ln>
              <a:solidFill>
                <a:schemeClr val="bg2"/>
              </a:solidFill>
            </a:ln>
          </c:spPr>
        </c:majorGridlines>
        <c:numFmt formatCode="General" sourceLinked="1"/>
        <c:majorTickMark val="none"/>
        <c:minorTickMark val="none"/>
        <c:tickLblPos val="low"/>
        <c:txPr>
          <a:bodyPr/>
          <a:lstStyle/>
          <a:p>
            <a:pPr>
              <a:defRPr sz="1400"/>
            </a:pPr>
            <a:endParaRPr lang="fr-FR"/>
          </a:p>
        </c:txPr>
        <c:crossAx val="706521680"/>
        <c:crosses val="autoZero"/>
        <c:crossBetween val="midCat"/>
        <c:majorUnit val="4"/>
      </c:valAx>
      <c:valAx>
        <c:axId val="706521680"/>
        <c:scaling>
          <c:orientation val="minMax"/>
          <c:max val="40"/>
          <c:min val="-2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706521136"/>
        <c:crosses val="autoZero"/>
        <c:crossBetween val="midCat"/>
        <c:majorUnit val="10"/>
      </c:valAx>
      <c:spPr>
        <a:ln>
          <a:solidFill>
            <a:schemeClr val="tx1"/>
          </a:solidFill>
        </a:ln>
      </c:spPr>
    </c:plotArea>
    <c:legend>
      <c:legendPos val="b"/>
      <c:legendEntry>
        <c:idx val="2"/>
        <c:delete val="1"/>
      </c:legendEntry>
      <c:layout>
        <c:manualLayout>
          <c:xMode val="edge"/>
          <c:yMode val="edge"/>
          <c:x val="5.8305266248497398E-2"/>
          <c:y val="0.12769239699861501"/>
          <c:w val="0.90332425080999801"/>
          <c:h val="0.163850306363791"/>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00"/>
            </a:pPr>
            <a:r>
              <a:rPr lang="en-US" sz="1600" b="1" i="0" u="none" strike="noStrike" baseline="0">
                <a:effectLst/>
              </a:rPr>
              <a:t>Figure</a:t>
            </a:r>
            <a:r>
              <a:rPr lang="en-US" sz="1680"/>
              <a:t> 15.11 - The anti-uribist</a:t>
            </a:r>
            <a:r>
              <a:rPr lang="en-US" sz="1680" baseline="0"/>
              <a:t> vote in Colombia, 2002-2018: </a:t>
            </a:r>
          </a:p>
          <a:p>
            <a:pPr algn="ctr">
              <a:defRPr sz="1600"/>
            </a:pPr>
            <a:r>
              <a:rPr lang="en-US" sz="1680"/>
              <a:t>public workers, new</a:t>
            </a:r>
            <a:r>
              <a:rPr lang="en-US" sz="1680" baseline="0"/>
              <a:t> generations, </a:t>
            </a:r>
            <a:r>
              <a:rPr lang="en-US" sz="1680"/>
              <a:t>and urban areas </a:t>
            </a:r>
            <a:endParaRPr lang="en-US" sz="1680">
              <a:effectLst/>
            </a:endParaRPr>
          </a:p>
        </c:rich>
      </c:tx>
      <c:layout/>
      <c:overlay val="0"/>
    </c:title>
    <c:autoTitleDeleted val="0"/>
    <c:plotArea>
      <c:layout>
        <c:manualLayout>
          <c:layoutTarget val="inner"/>
          <c:xMode val="edge"/>
          <c:yMode val="edge"/>
          <c:x val="5.3032261885851702E-2"/>
          <c:y val="0.12246099222821499"/>
          <c:w val="0.91750053784260599"/>
          <c:h val="0.65205682102410101"/>
        </c:manualLayout>
      </c:layout>
      <c:scatterChart>
        <c:scatterStyle val="lineMarker"/>
        <c:varyColors val="0"/>
        <c:ser>
          <c:idx val="5"/>
          <c:order val="0"/>
          <c:tx>
            <c:v>Difference between (% of public workers) and (% of other active/inactive) voting left</c:v>
          </c:tx>
          <c:spPr>
            <a:ln w="38100">
              <a:solidFill>
                <a:schemeClr val="accent5"/>
              </a:solidFill>
            </a:ln>
          </c:spPr>
          <c:marker>
            <c:symbol val="circle"/>
            <c:size val="10"/>
            <c:spPr>
              <a:solidFill>
                <a:schemeClr val="accent5"/>
              </a:solidFill>
              <a:ln>
                <a:solidFill>
                  <a:schemeClr val="accent5"/>
                </a:solidFill>
              </a:ln>
            </c:spPr>
          </c:marker>
          <c:xVal>
            <c:numRef>
              <c:f>[10]r_diff_wyu!$A$2:$A$6</c:f>
              <c:numCache>
                <c:formatCode>General</c:formatCode>
                <c:ptCount val="5"/>
                <c:pt idx="0">
                  <c:v>2002</c:v>
                </c:pt>
                <c:pt idx="1">
                  <c:v>2006</c:v>
                </c:pt>
                <c:pt idx="2">
                  <c:v>2010</c:v>
                </c:pt>
                <c:pt idx="3">
                  <c:v>2014</c:v>
                </c:pt>
                <c:pt idx="4">
                  <c:v>2018</c:v>
                </c:pt>
              </c:numCache>
            </c:numRef>
          </c:xVal>
          <c:yVal>
            <c:numRef>
              <c:f>[10]r_diff_wyu!$G$2:$G$6</c:f>
              <c:numCache>
                <c:formatCode>General</c:formatCode>
                <c:ptCount val="5"/>
                <c:pt idx="0">
                  <c:v>22.551122222125827</c:v>
                </c:pt>
                <c:pt idx="1">
                  <c:v>26.631185808202801</c:v>
                </c:pt>
                <c:pt idx="2">
                  <c:v>22.649894432613703</c:v>
                </c:pt>
                <c:pt idx="3">
                  <c:v>-1.6367896505691455</c:v>
                </c:pt>
                <c:pt idx="4">
                  <c:v>10.972025654448816</c:v>
                </c:pt>
              </c:numCache>
            </c:numRef>
          </c:yVal>
          <c:smooth val="0"/>
          <c:extLst xmlns:c16r2="http://schemas.microsoft.com/office/drawing/2015/06/chart">
            <c:ext xmlns:c16="http://schemas.microsoft.com/office/drawing/2014/chart" uri="{C3380CC4-5D6E-409C-BE32-E72D297353CC}">
              <c16:uniqueId val="{00000000-83D0-453A-BE92-07F4BD86DCBF}"/>
            </c:ext>
          </c:extLst>
        </c:ser>
        <c:ser>
          <c:idx val="1"/>
          <c:order val="1"/>
          <c:tx>
            <c:v>Difference between (% of aged 20-39) and (% of aged 40+) voting left</c:v>
          </c:tx>
          <c:spPr>
            <a:ln w="38100">
              <a:solidFill>
                <a:srgbClr val="FF0000"/>
              </a:solidFill>
            </a:ln>
          </c:spPr>
          <c:marker>
            <c:symbol val="square"/>
            <c:size val="9"/>
            <c:spPr>
              <a:solidFill>
                <a:srgbClr val="FF0000"/>
              </a:solidFill>
              <a:ln>
                <a:solidFill>
                  <a:srgbClr val="FF0000"/>
                </a:solidFill>
              </a:ln>
            </c:spPr>
          </c:marker>
          <c:xVal>
            <c:numRef>
              <c:f>[10]r_diff_wyu!$A$2:$A$6</c:f>
              <c:numCache>
                <c:formatCode>General</c:formatCode>
                <c:ptCount val="5"/>
                <c:pt idx="0">
                  <c:v>2002</c:v>
                </c:pt>
                <c:pt idx="1">
                  <c:v>2006</c:v>
                </c:pt>
                <c:pt idx="2">
                  <c:v>2010</c:v>
                </c:pt>
                <c:pt idx="3">
                  <c:v>2014</c:v>
                </c:pt>
                <c:pt idx="4">
                  <c:v>2018</c:v>
                </c:pt>
              </c:numCache>
            </c:numRef>
          </c:xVal>
          <c:yVal>
            <c:numRef>
              <c:f>[10]r_diff_wyu!$C$2:$C$6</c:f>
              <c:numCache>
                <c:formatCode>General</c:formatCode>
                <c:ptCount val="5"/>
                <c:pt idx="0">
                  <c:v>9.6609273841618553</c:v>
                </c:pt>
                <c:pt idx="1">
                  <c:v>2.0516783613871992</c:v>
                </c:pt>
                <c:pt idx="2">
                  <c:v>11.111270891540736</c:v>
                </c:pt>
                <c:pt idx="3">
                  <c:v>-17.151287645878075</c:v>
                </c:pt>
                <c:pt idx="4">
                  <c:v>12.249602456675564</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1-AD22-491B-953F-2AC586D0086B}"/>
            </c:ext>
          </c:extLst>
        </c:ser>
        <c:ser>
          <c:idx val="2"/>
          <c:order val="2"/>
          <c:tx>
            <c:v>Difference between (% of urban areas) and (% of rural areas) voting left</c:v>
          </c:tx>
          <c:spPr>
            <a:ln w="38100">
              <a:solidFill>
                <a:schemeClr val="accent6"/>
              </a:solidFill>
            </a:ln>
          </c:spPr>
          <c:marker>
            <c:symbol val="triangle"/>
            <c:size val="11"/>
            <c:spPr>
              <a:solidFill>
                <a:schemeClr val="accent6"/>
              </a:solidFill>
              <a:ln>
                <a:solidFill>
                  <a:schemeClr val="accent6"/>
                </a:solidFill>
              </a:ln>
            </c:spPr>
          </c:marker>
          <c:xVal>
            <c:numRef>
              <c:f>[10]r_diff_wyu!$A$2:$A$6</c:f>
              <c:numCache>
                <c:formatCode>General</c:formatCode>
                <c:ptCount val="5"/>
                <c:pt idx="0">
                  <c:v>2002</c:v>
                </c:pt>
                <c:pt idx="1">
                  <c:v>2006</c:v>
                </c:pt>
                <c:pt idx="2">
                  <c:v>2010</c:v>
                </c:pt>
                <c:pt idx="3">
                  <c:v>2014</c:v>
                </c:pt>
                <c:pt idx="4">
                  <c:v>2018</c:v>
                </c:pt>
              </c:numCache>
            </c:numRef>
          </c:xVal>
          <c:yVal>
            <c:numRef>
              <c:f>[10]r_diff_wyu!$D$2:$D$6</c:f>
              <c:numCache>
                <c:formatCode>General</c:formatCode>
                <c:ptCount val="5"/>
                <c:pt idx="0">
                  <c:v>2.2482686662044515</c:v>
                </c:pt>
                <c:pt idx="1">
                  <c:v>7.6332205302393072</c:v>
                </c:pt>
                <c:pt idx="2">
                  <c:v>18.137401893191825</c:v>
                </c:pt>
                <c:pt idx="3">
                  <c:v>-14.421624155444476</c:v>
                </c:pt>
                <c:pt idx="4">
                  <c:v>16.701393109700579</c:v>
                </c:pt>
              </c:numCache>
            </c:numRef>
          </c:yVal>
          <c:smooth val="0"/>
          <c:extLst xmlns:c16r2="http://schemas.microsoft.com/office/drawing/2015/06/chart">
            <c:ext xmlns:c16="http://schemas.microsoft.com/office/drawing/2014/chart" uri="{C3380CC4-5D6E-409C-BE32-E72D297353CC}">
              <c16:uniqueId val="{00000002-AD22-491B-953F-2AC586D0086B}"/>
            </c:ext>
          </c:extLst>
        </c:ser>
        <c:ser>
          <c:idx val="0"/>
          <c:order val="3"/>
          <c:tx>
            <c:v>zero</c:v>
          </c:tx>
          <c:spPr>
            <a:ln w="28575">
              <a:solidFill>
                <a:schemeClr val="tx1"/>
              </a:solidFill>
            </a:ln>
          </c:spPr>
          <c:marker>
            <c:symbol val="none"/>
          </c:marker>
          <c:xVal>
            <c:numRef>
              <c:f>[10]r_diff_wyu!$A$2:$A$6</c:f>
              <c:numCache>
                <c:formatCode>General</c:formatCode>
                <c:ptCount val="5"/>
                <c:pt idx="0">
                  <c:v>2002</c:v>
                </c:pt>
                <c:pt idx="1">
                  <c:v>2006</c:v>
                </c:pt>
                <c:pt idx="2">
                  <c:v>2010</c:v>
                </c:pt>
                <c:pt idx="3">
                  <c:v>2014</c:v>
                </c:pt>
                <c:pt idx="4">
                  <c:v>2018</c:v>
                </c:pt>
              </c:numCache>
            </c:numRef>
          </c:xVal>
          <c:yVal>
            <c:numRef>
              <c:f>[10]r_diff_wyu!$H$2:$H$6</c:f>
              <c:numCache>
                <c:formatCode>General</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1-83D0-453A-BE92-07F4BD86DCBF}"/>
            </c:ext>
          </c:extLst>
        </c:ser>
        <c:dLbls>
          <c:showLegendKey val="0"/>
          <c:showVal val="0"/>
          <c:showCatName val="0"/>
          <c:showSerName val="0"/>
          <c:showPercent val="0"/>
          <c:showBubbleSize val="0"/>
        </c:dLbls>
        <c:axId val="706508624"/>
        <c:axId val="706522224"/>
        <c:extLst xmlns:c16r2="http://schemas.microsoft.com/office/drawing/2015/06/chart"/>
      </c:scatterChart>
      <c:valAx>
        <c:axId val="706508624"/>
        <c:scaling>
          <c:orientation val="minMax"/>
          <c:max val="2018"/>
          <c:min val="2002"/>
        </c:scaling>
        <c:delete val="0"/>
        <c:axPos val="b"/>
        <c:majorGridlines>
          <c:spPr>
            <a:ln>
              <a:solidFill>
                <a:schemeClr val="bg2"/>
              </a:solidFill>
            </a:ln>
          </c:spPr>
        </c:majorGridlines>
        <c:numFmt formatCode="General" sourceLinked="1"/>
        <c:majorTickMark val="none"/>
        <c:minorTickMark val="none"/>
        <c:tickLblPos val="low"/>
        <c:txPr>
          <a:bodyPr/>
          <a:lstStyle/>
          <a:p>
            <a:pPr>
              <a:defRPr sz="1400"/>
            </a:pPr>
            <a:endParaRPr lang="fr-FR"/>
          </a:p>
        </c:txPr>
        <c:crossAx val="706522224"/>
        <c:crosses val="autoZero"/>
        <c:crossBetween val="midCat"/>
        <c:majorUnit val="4"/>
      </c:valAx>
      <c:valAx>
        <c:axId val="706522224"/>
        <c:scaling>
          <c:orientation val="minMax"/>
          <c:max val="50"/>
          <c:min val="-3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706508624"/>
        <c:crosses val="autoZero"/>
        <c:crossBetween val="midCat"/>
        <c:majorUnit val="10"/>
      </c:valAx>
      <c:spPr>
        <a:ln>
          <a:solidFill>
            <a:schemeClr val="tx1"/>
          </a:solidFill>
        </a:ln>
      </c:spPr>
    </c:plotArea>
    <c:legend>
      <c:legendPos val="b"/>
      <c:legendEntry>
        <c:idx val="3"/>
        <c:delete val="1"/>
      </c:legendEntry>
      <c:layout>
        <c:manualLayout>
          <c:xMode val="edge"/>
          <c:yMode val="edge"/>
          <c:x val="6.5093470348621299E-2"/>
          <c:y val="0.13622084574413801"/>
          <c:w val="0.88522722009115296"/>
          <c:h val="0.142960557687205"/>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00"/>
            </a:pPr>
            <a:r>
              <a:rPr lang="en-US" sz="1680" b="1" i="0" u="none" strike="noStrike" baseline="0">
                <a:effectLst/>
                <a:latin typeface="Arial"/>
                <a:cs typeface="Arial"/>
              </a:rPr>
              <a:t>Figure</a:t>
            </a:r>
            <a:r>
              <a:rPr lang="en-US" sz="1680" b="1">
                <a:latin typeface="Arial"/>
                <a:cs typeface="Arial"/>
              </a:rPr>
              <a:t> 15.12 - </a:t>
            </a:r>
            <a:r>
              <a:rPr lang="en-US" sz="1680" b="1" i="0" baseline="0">
                <a:effectLst/>
                <a:latin typeface="Arial"/>
                <a:cs typeface="Arial"/>
              </a:rPr>
              <a:t>The anti-uribist vote in Colombia, 2002-2018:</a:t>
            </a:r>
            <a:endParaRPr lang="en-US" sz="1680" b="1">
              <a:effectLst/>
              <a:latin typeface="Arial"/>
              <a:cs typeface="Arial"/>
            </a:endParaRPr>
          </a:p>
          <a:p>
            <a:pPr algn="ctr">
              <a:defRPr sz="1600"/>
            </a:pPr>
            <a:r>
              <a:rPr lang="en-US" sz="1680" b="1" i="0" baseline="0">
                <a:effectLst/>
                <a:latin typeface="Arial"/>
                <a:cs typeface="Arial"/>
              </a:rPr>
              <a:t>non-religious voters, Afro-Colombians, and women </a:t>
            </a:r>
            <a:endParaRPr lang="en-US" sz="1680" b="1">
              <a:effectLst/>
              <a:latin typeface="Arial"/>
              <a:cs typeface="Arial"/>
            </a:endParaRPr>
          </a:p>
        </c:rich>
      </c:tx>
      <c:layout/>
      <c:overlay val="0"/>
    </c:title>
    <c:autoTitleDeleted val="0"/>
    <c:plotArea>
      <c:layout>
        <c:manualLayout>
          <c:layoutTarget val="inner"/>
          <c:xMode val="edge"/>
          <c:yMode val="edge"/>
          <c:x val="5.3032261885851702E-2"/>
          <c:y val="0.116205697088223"/>
          <c:w val="0.91750053784260599"/>
          <c:h val="0.66266134045195901"/>
        </c:manualLayout>
      </c:layout>
      <c:scatterChart>
        <c:scatterStyle val="lineMarker"/>
        <c:varyColors val="0"/>
        <c:ser>
          <c:idx val="3"/>
          <c:order val="0"/>
          <c:tx>
            <c:v>Difference between (% of non-religious voters) and (% of other voters) voting left</c:v>
          </c:tx>
          <c:spPr>
            <a:ln w="38100">
              <a:solidFill>
                <a:schemeClr val="accent4"/>
              </a:solidFill>
            </a:ln>
          </c:spPr>
          <c:marker>
            <c:symbol val="circle"/>
            <c:size val="10"/>
            <c:spPr>
              <a:solidFill>
                <a:schemeClr val="accent4"/>
              </a:solidFill>
              <a:ln>
                <a:solidFill>
                  <a:schemeClr val="accent4"/>
                </a:solidFill>
              </a:ln>
            </c:spPr>
          </c:marker>
          <c:xVal>
            <c:numRef>
              <c:f>[10]r_diff_wyu!$A$2:$A$6</c:f>
              <c:numCache>
                <c:formatCode>General</c:formatCode>
                <c:ptCount val="5"/>
                <c:pt idx="0">
                  <c:v>2002</c:v>
                </c:pt>
                <c:pt idx="1">
                  <c:v>2006</c:v>
                </c:pt>
                <c:pt idx="2">
                  <c:v>2010</c:v>
                </c:pt>
                <c:pt idx="3">
                  <c:v>2014</c:v>
                </c:pt>
                <c:pt idx="4">
                  <c:v>2018</c:v>
                </c:pt>
              </c:numCache>
            </c:numRef>
          </c:xVal>
          <c:yVal>
            <c:numRef>
              <c:f>[10]r_diff_wyu!$E$2:$E$6</c:f>
              <c:numCache>
                <c:formatCode>General</c:formatCode>
                <c:ptCount val="5"/>
                <c:pt idx="0">
                  <c:v>34.822048194075172</c:v>
                </c:pt>
                <c:pt idx="1">
                  <c:v>23.454043566902364</c:v>
                </c:pt>
                <c:pt idx="2">
                  <c:v>27.038734870436887</c:v>
                </c:pt>
                <c:pt idx="3">
                  <c:v>13.858756547308015</c:v>
                </c:pt>
                <c:pt idx="4">
                  <c:v>19.19566382062418</c:v>
                </c:pt>
              </c:numCache>
            </c:numRef>
          </c:yVal>
          <c:smooth val="0"/>
          <c:extLst xmlns:c16r2="http://schemas.microsoft.com/office/drawing/2015/06/chart">
            <c:ext xmlns:c16="http://schemas.microsoft.com/office/drawing/2014/chart" uri="{C3380CC4-5D6E-409C-BE32-E72D297353CC}">
              <c16:uniqueId val="{00000000-36BC-4A18-BAA3-87F4862B931A}"/>
            </c:ext>
          </c:extLst>
        </c:ser>
        <c:ser>
          <c:idx val="4"/>
          <c:order val="1"/>
          <c:tx>
            <c:v>Difference between (% of Afro-Colombians) and (% of other voters) voting left</c:v>
          </c:tx>
          <c:spPr>
            <a:ln w="38100">
              <a:solidFill>
                <a:schemeClr val="accent2"/>
              </a:solidFill>
            </a:ln>
          </c:spPr>
          <c:marker>
            <c:symbol val="square"/>
            <c:size val="9"/>
            <c:spPr>
              <a:solidFill>
                <a:schemeClr val="accent2"/>
              </a:solidFill>
              <a:ln>
                <a:solidFill>
                  <a:schemeClr val="accent2"/>
                </a:solidFill>
              </a:ln>
            </c:spPr>
          </c:marker>
          <c:xVal>
            <c:numRef>
              <c:f>[10]r_diff_wyu!$A$2:$A$6</c:f>
              <c:numCache>
                <c:formatCode>General</c:formatCode>
                <c:ptCount val="5"/>
                <c:pt idx="0">
                  <c:v>2002</c:v>
                </c:pt>
                <c:pt idx="1">
                  <c:v>2006</c:v>
                </c:pt>
                <c:pt idx="2">
                  <c:v>2010</c:v>
                </c:pt>
                <c:pt idx="3">
                  <c:v>2014</c:v>
                </c:pt>
                <c:pt idx="4">
                  <c:v>2018</c:v>
                </c:pt>
              </c:numCache>
            </c:numRef>
          </c:xVal>
          <c:yVal>
            <c:numRef>
              <c:f>[10]r_diff_wyu!$F$2:$F$6</c:f>
              <c:numCache>
                <c:formatCode>General</c:formatCode>
                <c:ptCount val="5"/>
                <c:pt idx="0">
                  <c:v>4.0555295900013784</c:v>
                </c:pt>
                <c:pt idx="1">
                  <c:v>8.1075785166294878</c:v>
                </c:pt>
                <c:pt idx="2">
                  <c:v>2.4740502798816593</c:v>
                </c:pt>
                <c:pt idx="3">
                  <c:v>5.0608033398366477</c:v>
                </c:pt>
                <c:pt idx="4">
                  <c:v>7.8289665461427402</c:v>
                </c:pt>
              </c:numCache>
            </c:numRef>
          </c:yVal>
          <c:smooth val="0"/>
          <c:extLst xmlns:c16r2="http://schemas.microsoft.com/office/drawing/2015/06/chart">
            <c:ext xmlns:c16="http://schemas.microsoft.com/office/drawing/2014/chart" uri="{C3380CC4-5D6E-409C-BE32-E72D297353CC}">
              <c16:uniqueId val="{00000001-36BC-4A18-BAA3-87F4862B931A}"/>
            </c:ext>
          </c:extLst>
        </c:ser>
        <c:ser>
          <c:idx val="0"/>
          <c:order val="2"/>
          <c:tx>
            <c:v>Difference between (% of women) and (% of men) voting left</c:v>
          </c:tx>
          <c:spPr>
            <a:ln w="38100">
              <a:solidFill>
                <a:srgbClr val="660066"/>
              </a:solidFill>
            </a:ln>
          </c:spPr>
          <c:marker>
            <c:symbol val="triangle"/>
            <c:size val="11"/>
            <c:spPr>
              <a:solidFill>
                <a:srgbClr val="660066"/>
              </a:solidFill>
              <a:ln>
                <a:solidFill>
                  <a:srgbClr val="660066"/>
                </a:solidFill>
              </a:ln>
            </c:spPr>
          </c:marker>
          <c:xVal>
            <c:numRef>
              <c:f>[10]r_diff_wyu!$A$2:$A$6</c:f>
              <c:numCache>
                <c:formatCode>General</c:formatCode>
                <c:ptCount val="5"/>
                <c:pt idx="0">
                  <c:v>2002</c:v>
                </c:pt>
                <c:pt idx="1">
                  <c:v>2006</c:v>
                </c:pt>
                <c:pt idx="2">
                  <c:v>2010</c:v>
                </c:pt>
                <c:pt idx="3">
                  <c:v>2014</c:v>
                </c:pt>
                <c:pt idx="4">
                  <c:v>2018</c:v>
                </c:pt>
              </c:numCache>
            </c:numRef>
          </c:xVal>
          <c:yVal>
            <c:numRef>
              <c:f>[10]r_diff_wyu!$B$2:$B$6</c:f>
              <c:numCache>
                <c:formatCode>General</c:formatCode>
                <c:ptCount val="5"/>
                <c:pt idx="0">
                  <c:v>-7.7908095390170686</c:v>
                </c:pt>
                <c:pt idx="1">
                  <c:v>-11.312862437015713</c:v>
                </c:pt>
                <c:pt idx="2">
                  <c:v>-10.599157788282989</c:v>
                </c:pt>
                <c:pt idx="3">
                  <c:v>5.0152775872954622E-2</c:v>
                </c:pt>
                <c:pt idx="4">
                  <c:v>0.76375767130222416</c:v>
                </c:pt>
              </c:numCache>
            </c:numRef>
          </c:yVal>
          <c:smooth val="0"/>
          <c:extLst xmlns:c16r2="http://schemas.microsoft.com/office/drawing/2015/06/chart">
            <c:ext xmlns:c16="http://schemas.microsoft.com/office/drawing/2014/chart" uri="{C3380CC4-5D6E-409C-BE32-E72D297353CC}">
              <c16:uniqueId val="{00000002-36BC-4A18-BAA3-87F4862B931A}"/>
            </c:ext>
          </c:extLst>
        </c:ser>
        <c:ser>
          <c:idx val="1"/>
          <c:order val="3"/>
          <c:tx>
            <c:v>zero</c:v>
          </c:tx>
          <c:spPr>
            <a:ln w="28575">
              <a:solidFill>
                <a:schemeClr val="tx1"/>
              </a:solidFill>
            </a:ln>
          </c:spPr>
          <c:marker>
            <c:symbol val="none"/>
          </c:marker>
          <c:xVal>
            <c:numRef>
              <c:f>[10]r_diff_wyu!$A$2:$A$6</c:f>
              <c:numCache>
                <c:formatCode>General</c:formatCode>
                <c:ptCount val="5"/>
                <c:pt idx="0">
                  <c:v>2002</c:v>
                </c:pt>
                <c:pt idx="1">
                  <c:v>2006</c:v>
                </c:pt>
                <c:pt idx="2">
                  <c:v>2010</c:v>
                </c:pt>
                <c:pt idx="3">
                  <c:v>2014</c:v>
                </c:pt>
                <c:pt idx="4">
                  <c:v>2018</c:v>
                </c:pt>
              </c:numCache>
            </c:numRef>
          </c:xVal>
          <c:yVal>
            <c:numRef>
              <c:f>[10]r_diff_wyu!$H$2:$H$6</c:f>
              <c:numCache>
                <c:formatCode>General</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3-36BC-4A18-BAA3-87F4862B931A}"/>
            </c:ext>
          </c:extLst>
        </c:ser>
        <c:dLbls>
          <c:showLegendKey val="0"/>
          <c:showVal val="0"/>
          <c:showCatName val="0"/>
          <c:showSerName val="0"/>
          <c:showPercent val="0"/>
          <c:showBubbleSize val="0"/>
        </c:dLbls>
        <c:axId val="706509712"/>
        <c:axId val="706510800"/>
        <c:extLst xmlns:c16r2="http://schemas.microsoft.com/office/drawing/2015/06/chart"/>
      </c:scatterChart>
      <c:valAx>
        <c:axId val="706509712"/>
        <c:scaling>
          <c:orientation val="minMax"/>
          <c:max val="2018"/>
          <c:min val="2002"/>
        </c:scaling>
        <c:delete val="0"/>
        <c:axPos val="b"/>
        <c:majorGridlines>
          <c:spPr>
            <a:ln>
              <a:solidFill>
                <a:schemeClr val="bg2"/>
              </a:solidFill>
            </a:ln>
          </c:spPr>
        </c:majorGridlines>
        <c:numFmt formatCode="General" sourceLinked="1"/>
        <c:majorTickMark val="none"/>
        <c:minorTickMark val="none"/>
        <c:tickLblPos val="low"/>
        <c:txPr>
          <a:bodyPr/>
          <a:lstStyle/>
          <a:p>
            <a:pPr>
              <a:defRPr sz="1400"/>
            </a:pPr>
            <a:endParaRPr lang="fr-FR"/>
          </a:p>
        </c:txPr>
        <c:crossAx val="706510800"/>
        <c:crosses val="autoZero"/>
        <c:crossBetween val="midCat"/>
        <c:majorUnit val="4"/>
      </c:valAx>
      <c:valAx>
        <c:axId val="706510800"/>
        <c:scaling>
          <c:orientation val="minMax"/>
          <c:max val="60"/>
          <c:min val="-2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706509712"/>
        <c:crosses val="autoZero"/>
        <c:crossBetween val="midCat"/>
        <c:majorUnit val="10"/>
      </c:valAx>
      <c:spPr>
        <a:ln>
          <a:solidFill>
            <a:schemeClr val="tx1"/>
          </a:solidFill>
        </a:ln>
      </c:spPr>
    </c:plotArea>
    <c:legend>
      <c:legendPos val="b"/>
      <c:legendEntry>
        <c:idx val="3"/>
        <c:delete val="1"/>
      </c:legendEntry>
      <c:layout>
        <c:manualLayout>
          <c:xMode val="edge"/>
          <c:yMode val="edge"/>
          <c:x val="7.4665531511300204E-2"/>
          <c:y val="0.125892840414975"/>
          <c:w val="0.81273941998829902"/>
          <c:h val="0.173129886018769"/>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b="1" i="0" baseline="0">
                <a:effectLst/>
              </a:rPr>
              <a:t> 15.13 - Election results in Mexico, 1952-2018</a:t>
            </a:r>
            <a:endParaRPr lang="en-US" sz="1680">
              <a:effectLst/>
            </a:endParaRPr>
          </a:p>
        </c:rich>
      </c:tx>
      <c:layout>
        <c:manualLayout>
          <c:xMode val="edge"/>
          <c:yMode val="edge"/>
          <c:x val="0.222646314261912"/>
          <c:y val="2.62670586542217E-2"/>
        </c:manualLayout>
      </c:layout>
      <c:overlay val="0"/>
      <c:spPr>
        <a:noFill/>
        <a:ln>
          <a:noFill/>
        </a:ln>
        <a:effectLst/>
      </c:spPr>
    </c:title>
    <c:autoTitleDeleted val="0"/>
    <c:plotArea>
      <c:layout>
        <c:manualLayout>
          <c:layoutTarget val="inner"/>
          <c:xMode val="edge"/>
          <c:yMode val="edge"/>
          <c:x val="0.10308350504587301"/>
          <c:y val="8.4082668421078699E-2"/>
          <c:w val="0.86742500091508301"/>
          <c:h val="0.72796583812603399"/>
        </c:manualLayout>
      </c:layout>
      <c:lineChart>
        <c:grouping val="standard"/>
        <c:varyColors val="0"/>
        <c:ser>
          <c:idx val="2"/>
          <c:order val="0"/>
          <c:tx>
            <c:v>Institutional Revolutionary Party (PRI) and alliances</c:v>
          </c:tx>
          <c:spPr>
            <a:ln w="38100" cap="rnd">
              <a:solidFill>
                <a:schemeClr val="accent6"/>
              </a:solidFill>
              <a:round/>
            </a:ln>
            <a:effectLst/>
          </c:spPr>
          <c:marker>
            <c:symbol val="circle"/>
            <c:size val="10"/>
            <c:spPr>
              <a:solidFill>
                <a:schemeClr val="accent6"/>
              </a:solidFill>
              <a:ln w="9525">
                <a:solidFill>
                  <a:schemeClr val="accent6"/>
                </a:solidFill>
              </a:ln>
              <a:effectLst/>
            </c:spPr>
          </c:marker>
          <c:cat>
            <c:numRef>
              <c:f>[11]r_elec_presidential!$A$2:$A$13</c:f>
              <c:numCache>
                <c:formatCode>General</c:formatCode>
                <c:ptCount val="12"/>
                <c:pt idx="0">
                  <c:v>1952</c:v>
                </c:pt>
                <c:pt idx="1">
                  <c:v>1958</c:v>
                </c:pt>
                <c:pt idx="2">
                  <c:v>1964</c:v>
                </c:pt>
                <c:pt idx="3">
                  <c:v>1970</c:v>
                </c:pt>
                <c:pt idx="4">
                  <c:v>1976</c:v>
                </c:pt>
                <c:pt idx="5">
                  <c:v>1982</c:v>
                </c:pt>
                <c:pt idx="6">
                  <c:v>1988</c:v>
                </c:pt>
                <c:pt idx="7">
                  <c:v>1994</c:v>
                </c:pt>
                <c:pt idx="8">
                  <c:v>2000</c:v>
                </c:pt>
                <c:pt idx="9">
                  <c:v>2006</c:v>
                </c:pt>
                <c:pt idx="10">
                  <c:v>2012</c:v>
                </c:pt>
                <c:pt idx="11">
                  <c:v>2018</c:v>
                </c:pt>
              </c:numCache>
            </c:numRef>
          </c:cat>
          <c:val>
            <c:numRef>
              <c:f>[11]r_elec_presidential!$AF$2:$AF$13</c:f>
              <c:numCache>
                <c:formatCode>General</c:formatCode>
                <c:ptCount val="12"/>
                <c:pt idx="0">
                  <c:v>0.74318982177926063</c:v>
                </c:pt>
                <c:pt idx="1">
                  <c:v>0.89812682812886058</c:v>
                </c:pt>
                <c:pt idx="2">
                  <c:v>0.87690745097081946</c:v>
                </c:pt>
                <c:pt idx="3">
                  <c:v>0.8588153364798401</c:v>
                </c:pt>
                <c:pt idx="4">
                  <c:v>1</c:v>
                </c:pt>
                <c:pt idx="5">
                  <c:v>0.70987528105927511</c:v>
                </c:pt>
                <c:pt idx="6">
                  <c:v>0.50705729916860387</c:v>
                </c:pt>
                <c:pt idx="7">
                  <c:v>0.48693519830703735</c:v>
                </c:pt>
                <c:pt idx="8">
                  <c:v>0.3611471951007843</c:v>
                </c:pt>
                <c:pt idx="9">
                  <c:v>0.22256873548030853</c:v>
                </c:pt>
                <c:pt idx="10">
                  <c:v>0.38207793235778809</c:v>
                </c:pt>
                <c:pt idx="11">
                  <c:v>0.16409970819950104</c:v>
                </c:pt>
              </c:numCache>
            </c:numRef>
          </c:val>
          <c:smooth val="0"/>
          <c:extLst xmlns:c16r2="http://schemas.microsoft.com/office/drawing/2015/06/chart">
            <c:ext xmlns:c16="http://schemas.microsoft.com/office/drawing/2014/chart" uri="{C3380CC4-5D6E-409C-BE32-E72D297353CC}">
              <c16:uniqueId val="{00000001-B006-F64D-B6D7-BED9EEA8E77E}"/>
            </c:ext>
          </c:extLst>
        </c:ser>
        <c:ser>
          <c:idx val="0"/>
          <c:order val="1"/>
          <c:tx>
            <c:v>National Action Party (PAN) and alliances</c:v>
          </c:tx>
          <c:spPr>
            <a:ln w="38100" cap="rnd">
              <a:solidFill>
                <a:srgbClr val="0070C0"/>
              </a:solidFill>
              <a:round/>
            </a:ln>
            <a:effectLst/>
          </c:spPr>
          <c:marker>
            <c:symbol val="square"/>
            <c:size val="9"/>
            <c:spPr>
              <a:solidFill>
                <a:srgbClr val="0070C0"/>
              </a:solidFill>
              <a:ln w="9525">
                <a:solidFill>
                  <a:srgbClr val="0070C0"/>
                </a:solidFill>
              </a:ln>
              <a:effectLst/>
            </c:spPr>
          </c:marker>
          <c:cat>
            <c:numRef>
              <c:f>[11]r_elec_presidential!$A$2:$A$13</c:f>
              <c:numCache>
                <c:formatCode>General</c:formatCode>
                <c:ptCount val="12"/>
                <c:pt idx="0">
                  <c:v>1952</c:v>
                </c:pt>
                <c:pt idx="1">
                  <c:v>1958</c:v>
                </c:pt>
                <c:pt idx="2">
                  <c:v>1964</c:v>
                </c:pt>
                <c:pt idx="3">
                  <c:v>1970</c:v>
                </c:pt>
                <c:pt idx="4">
                  <c:v>1976</c:v>
                </c:pt>
                <c:pt idx="5">
                  <c:v>1982</c:v>
                </c:pt>
                <c:pt idx="6">
                  <c:v>1988</c:v>
                </c:pt>
                <c:pt idx="7">
                  <c:v>1994</c:v>
                </c:pt>
                <c:pt idx="8">
                  <c:v>2000</c:v>
                </c:pt>
                <c:pt idx="9">
                  <c:v>2006</c:v>
                </c:pt>
                <c:pt idx="10">
                  <c:v>2012</c:v>
                </c:pt>
                <c:pt idx="11">
                  <c:v>2018</c:v>
                </c:pt>
              </c:numCache>
            </c:numRef>
          </c:cat>
          <c:val>
            <c:numRef>
              <c:f>[11]r_elec_presidential!$AG$2:$AG$13</c:f>
              <c:numCache>
                <c:formatCode>General</c:formatCode>
                <c:ptCount val="12"/>
                <c:pt idx="0">
                  <c:v>7.8202472803515721E-2</c:v>
                </c:pt>
                <c:pt idx="1">
                  <c:v>9.4248966679998394E-2</c:v>
                </c:pt>
                <c:pt idx="2">
                  <c:v>0.10977664970848088</c:v>
                </c:pt>
                <c:pt idx="3">
                  <c:v>0.1395431357148412</c:v>
                </c:pt>
                <c:pt idx="5">
                  <c:v>0.15682882909459833</c:v>
                </c:pt>
                <c:pt idx="6">
                  <c:v>0.16793438938278388</c:v>
                </c:pt>
                <c:pt idx="7">
                  <c:v>0.25922530889511108</c:v>
                </c:pt>
                <c:pt idx="8">
                  <c:v>0.42523801326751709</c:v>
                </c:pt>
                <c:pt idx="9">
                  <c:v>0.35893300175666809</c:v>
                </c:pt>
                <c:pt idx="10">
                  <c:v>0.25391623377799988</c:v>
                </c:pt>
                <c:pt idx="11">
                  <c:v>0.2227502316236496</c:v>
                </c:pt>
              </c:numCache>
            </c:numRef>
          </c:val>
          <c:smooth val="0"/>
          <c:extLst xmlns:c16r2="http://schemas.microsoft.com/office/drawing/2015/06/chart">
            <c:ext xmlns:c16="http://schemas.microsoft.com/office/drawing/2014/chart" uri="{C3380CC4-5D6E-409C-BE32-E72D297353CC}">
              <c16:uniqueId val="{00000002-B006-F64D-B6D7-BED9EEA8E77E}"/>
            </c:ext>
          </c:extLst>
        </c:ser>
        <c:ser>
          <c:idx val="3"/>
          <c:order val="2"/>
          <c:tx>
            <c:v>Party of the Democratic Revolution (PRD), MORENA and alliances</c:v>
          </c:tx>
          <c:spPr>
            <a:ln w="38100" cap="rnd">
              <a:solidFill>
                <a:srgbClr val="FF0000"/>
              </a:solidFill>
              <a:round/>
            </a:ln>
            <a:effectLst/>
          </c:spPr>
          <c:marker>
            <c:symbol val="triangle"/>
            <c:size val="11"/>
            <c:spPr>
              <a:solidFill>
                <a:srgbClr val="FF0000"/>
              </a:solidFill>
              <a:ln w="9525">
                <a:solidFill>
                  <a:srgbClr val="FF0000"/>
                </a:solidFill>
              </a:ln>
              <a:effectLst/>
            </c:spPr>
          </c:marker>
          <c:cat>
            <c:numRef>
              <c:f>[11]r_elec_presidential!$A$2:$A$13</c:f>
              <c:numCache>
                <c:formatCode>General</c:formatCode>
                <c:ptCount val="12"/>
                <c:pt idx="0">
                  <c:v>1952</c:v>
                </c:pt>
                <c:pt idx="1">
                  <c:v>1958</c:v>
                </c:pt>
                <c:pt idx="2">
                  <c:v>1964</c:v>
                </c:pt>
                <c:pt idx="3">
                  <c:v>1970</c:v>
                </c:pt>
                <c:pt idx="4">
                  <c:v>1976</c:v>
                </c:pt>
                <c:pt idx="5">
                  <c:v>1982</c:v>
                </c:pt>
                <c:pt idx="6">
                  <c:v>1988</c:v>
                </c:pt>
                <c:pt idx="7">
                  <c:v>1994</c:v>
                </c:pt>
                <c:pt idx="8">
                  <c:v>2000</c:v>
                </c:pt>
                <c:pt idx="9">
                  <c:v>2006</c:v>
                </c:pt>
                <c:pt idx="10">
                  <c:v>2012</c:v>
                </c:pt>
                <c:pt idx="11">
                  <c:v>2018</c:v>
                </c:pt>
              </c:numCache>
            </c:numRef>
          </c:cat>
          <c:val>
            <c:numRef>
              <c:f>[11]r_elec_presidential!$AH$2:$AH$13</c:f>
              <c:numCache>
                <c:formatCode>General</c:formatCode>
                <c:ptCount val="12"/>
                <c:pt idx="0">
                  <c:v>1.9850017102640213E-2</c:v>
                </c:pt>
                <c:pt idx="1">
                  <c:v>7.707723344579999E-4</c:v>
                </c:pt>
                <c:pt idx="5">
                  <c:v>6.9040339614209162E-2</c:v>
                </c:pt>
                <c:pt idx="6">
                  <c:v>0.31426707259474634</c:v>
                </c:pt>
                <c:pt idx="7">
                  <c:v>0.1933455727994442</c:v>
                </c:pt>
                <c:pt idx="8">
                  <c:v>0.16639657318592072</c:v>
                </c:pt>
                <c:pt idx="9">
                  <c:v>0.35309603810310364</c:v>
                </c:pt>
                <c:pt idx="10">
                  <c:v>0.31607308983802795</c:v>
                </c:pt>
                <c:pt idx="11">
                  <c:v>0.53193670511245728</c:v>
                </c:pt>
              </c:numCache>
            </c:numRef>
          </c:val>
          <c:smooth val="0"/>
          <c:extLst xmlns:c16r2="http://schemas.microsoft.com/office/drawing/2015/06/chart">
            <c:ext xmlns:c16="http://schemas.microsoft.com/office/drawing/2014/chart" uri="{C3380CC4-5D6E-409C-BE32-E72D297353CC}">
              <c16:uniqueId val="{00000003-B006-F64D-B6D7-BED9EEA8E77E}"/>
            </c:ext>
          </c:extLst>
        </c:ser>
        <c:ser>
          <c:idx val="4"/>
          <c:order val="3"/>
          <c:tx>
            <c:v>Others</c:v>
          </c:tx>
          <c:spPr>
            <a:ln w="38100" cap="rnd">
              <a:solidFill>
                <a:schemeClr val="tx1">
                  <a:lumMod val="50000"/>
                  <a:lumOff val="50000"/>
                </a:schemeClr>
              </a:solidFill>
              <a:round/>
            </a:ln>
            <a:effectLst/>
          </c:spPr>
          <c:marker>
            <c:symbol val="diamond"/>
            <c:size val="12"/>
            <c:spPr>
              <a:solidFill>
                <a:schemeClr val="tx1">
                  <a:lumMod val="50000"/>
                  <a:lumOff val="50000"/>
                </a:schemeClr>
              </a:solidFill>
              <a:ln w="9525">
                <a:solidFill>
                  <a:schemeClr val="tx1">
                    <a:lumMod val="50000"/>
                    <a:lumOff val="50000"/>
                  </a:schemeClr>
                </a:solidFill>
              </a:ln>
              <a:effectLst/>
            </c:spPr>
          </c:marker>
          <c:cat>
            <c:numRef>
              <c:f>[11]r_elec_presidential!$A$2:$A$13</c:f>
              <c:numCache>
                <c:formatCode>General</c:formatCode>
                <c:ptCount val="12"/>
                <c:pt idx="0">
                  <c:v>1952</c:v>
                </c:pt>
                <c:pt idx="1">
                  <c:v>1958</c:v>
                </c:pt>
                <c:pt idx="2">
                  <c:v>1964</c:v>
                </c:pt>
                <c:pt idx="3">
                  <c:v>1970</c:v>
                </c:pt>
                <c:pt idx="4">
                  <c:v>1976</c:v>
                </c:pt>
                <c:pt idx="5">
                  <c:v>1982</c:v>
                </c:pt>
                <c:pt idx="6">
                  <c:v>1988</c:v>
                </c:pt>
                <c:pt idx="7">
                  <c:v>1994</c:v>
                </c:pt>
                <c:pt idx="8">
                  <c:v>2000</c:v>
                </c:pt>
                <c:pt idx="9">
                  <c:v>2006</c:v>
                </c:pt>
                <c:pt idx="10">
                  <c:v>2012</c:v>
                </c:pt>
                <c:pt idx="11">
                  <c:v>2018</c:v>
                </c:pt>
              </c:numCache>
            </c:numRef>
          </c:cat>
          <c:val>
            <c:numRef>
              <c:f>[11]r_elec_presidential!$AI$2:$AI$13</c:f>
              <c:numCache>
                <c:formatCode>General</c:formatCode>
                <c:ptCount val="12"/>
                <c:pt idx="0">
                  <c:v>0.15875768661499023</c:v>
                </c:pt>
                <c:pt idx="1">
                  <c:v>6.8534612655639648E-3</c:v>
                </c:pt>
                <c:pt idx="2">
                  <c:v>1.3315856456756592E-2</c:v>
                </c:pt>
                <c:pt idx="3">
                  <c:v>1.6415715217590332E-3</c:v>
                </c:pt>
                <c:pt idx="4">
                  <c:v>0</c:v>
                </c:pt>
                <c:pt idx="5">
                  <c:v>6.425553560256958E-2</c:v>
                </c:pt>
                <c:pt idx="6">
                  <c:v>1.0741174221038818E-2</c:v>
                </c:pt>
                <c:pt idx="7">
                  <c:v>6.0493946075439453E-2</c:v>
                </c:pt>
                <c:pt idx="8">
                  <c:v>4.7218263149261475E-2</c:v>
                </c:pt>
                <c:pt idx="9">
                  <c:v>6.540226936340332E-2</c:v>
                </c:pt>
                <c:pt idx="10">
                  <c:v>4.7932744026184082E-2</c:v>
                </c:pt>
                <c:pt idx="11">
                  <c:v>8.121335506439209E-2</c:v>
                </c:pt>
              </c:numCache>
            </c:numRef>
          </c:val>
          <c:smooth val="0"/>
          <c:extLst xmlns:c16r2="http://schemas.microsoft.com/office/drawing/2015/06/chart">
            <c:ext xmlns:c16="http://schemas.microsoft.com/office/drawing/2014/chart" uri="{C3380CC4-5D6E-409C-BE32-E72D297353CC}">
              <c16:uniqueId val="{00000001-E0D2-3D4F-BCA2-6A8EF55711F6}"/>
            </c:ext>
          </c:extLst>
        </c:ser>
        <c:dLbls>
          <c:showLegendKey val="0"/>
          <c:showVal val="0"/>
          <c:showCatName val="0"/>
          <c:showSerName val="0"/>
          <c:showPercent val="0"/>
          <c:showBubbleSize val="0"/>
        </c:dLbls>
        <c:marker val="1"/>
        <c:smooth val="0"/>
        <c:axId val="706513520"/>
        <c:axId val="706512432"/>
        <c:extLst xmlns:c16r2="http://schemas.microsoft.com/office/drawing/2015/06/chart"/>
      </c:lineChart>
      <c:dateAx>
        <c:axId val="706513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12432"/>
        <c:crosses val="autoZero"/>
        <c:auto val="0"/>
        <c:lblOffset val="100"/>
        <c:baseTimeUnit val="days"/>
        <c:majorUnit val="6"/>
        <c:majorTimeUnit val="days"/>
      </c:dateAx>
      <c:valAx>
        <c:axId val="70651243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7.8810134377173303E-3"/>
              <c:y val="0.33137142404938102"/>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13520"/>
        <c:crosses val="autoZero"/>
        <c:crossBetween val="midCat"/>
      </c:valAx>
      <c:spPr>
        <a:noFill/>
        <a:ln>
          <a:solidFill>
            <a:sysClr val="windowText" lastClr="000000"/>
          </a:solidFill>
        </a:ln>
        <a:effectLst/>
      </c:spPr>
    </c:plotArea>
    <c:legend>
      <c:legendPos val="b"/>
      <c:layout>
        <c:manualLayout>
          <c:xMode val="edge"/>
          <c:yMode val="edge"/>
          <c:x val="0.531945137627027"/>
          <c:y val="9.3675366050941705E-2"/>
          <c:w val="0.42807639814254"/>
          <c:h val="0.215641063734958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latin typeface="Arial"/>
                <a:cs typeface="Arial"/>
              </a:rPr>
              <a:t>Figure</a:t>
            </a:r>
            <a:r>
              <a:rPr lang="en-US" sz="1680" b="1">
                <a:latin typeface="Arial"/>
                <a:cs typeface="Arial"/>
              </a:rPr>
              <a:t> 15.14 - </a:t>
            </a:r>
            <a:r>
              <a:rPr lang="en-US" sz="1680" b="1" i="0" baseline="0">
                <a:effectLst/>
                <a:latin typeface="Arial"/>
                <a:cs typeface="Arial"/>
              </a:rPr>
              <a:t>The social democratic vote by income and education in Mexico, 1979-2018</a:t>
            </a:r>
            <a:endParaRPr lang="en-US" sz="1680" b="1">
              <a:effectLst/>
              <a:latin typeface="Arial"/>
              <a:cs typeface="Arial"/>
            </a:endParaRPr>
          </a:p>
        </c:rich>
      </c:tx>
      <c:layout/>
      <c:overlay val="0"/>
      <c:spPr>
        <a:noFill/>
        <a:ln>
          <a:noFill/>
        </a:ln>
        <a:effectLst/>
      </c:spPr>
      <c:txPr>
        <a:bodyPr rot="0" spcFirstLastPara="1" vertOverflow="ellipsis" vert="horz" wrap="square" anchor="ctr" anchorCtr="1"/>
        <a:lstStyle/>
        <a:p>
          <a:pPr algn="ct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22607602474491"/>
          <c:w val="0.90363229580889004"/>
          <c:h val="0.61406245195121401"/>
        </c:manualLayout>
      </c:layout>
      <c:lineChart>
        <c:grouping val="standard"/>
        <c:varyColors val="0"/>
        <c:ser>
          <c:idx val="0"/>
          <c:order val="0"/>
          <c:tx>
            <c:v>zero</c:v>
          </c:tx>
          <c:spPr>
            <a:ln w="28575" cap="rnd">
              <a:solidFill>
                <a:sysClr val="windowText" lastClr="000000"/>
              </a:solidFill>
              <a:round/>
            </a:ln>
            <a:effectLst/>
          </c:spPr>
          <c:marker>
            <c:symbol val="none"/>
          </c:marker>
          <c:cat>
            <c:strRef>
              <c:f>[12]r_votediff!$C$3:$C$6</c:f>
              <c:strCache>
                <c:ptCount val="4"/>
                <c:pt idx="0">
                  <c:v>1979</c:v>
                </c:pt>
                <c:pt idx="1">
                  <c:v>1994</c:v>
                </c:pt>
                <c:pt idx="2">
                  <c:v>2000-06</c:v>
                </c:pt>
                <c:pt idx="3">
                  <c:v>2012-18</c:v>
                </c:pt>
              </c:strCache>
            </c:strRef>
          </c:cat>
          <c:val>
            <c:numRef>
              <c:f>[12]r_votediff!$B$3:$B$6</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2721-4654-8E7C-FB48EE21FCC7}"/>
            </c:ext>
          </c:extLst>
        </c:ser>
        <c:ser>
          <c:idx val="1"/>
          <c:order val="1"/>
          <c:tx>
            <c:v>Difference between (% of top 10% educated) and (% of bottom 90% educated) voting left</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[12]r_votediff!$C$3:$C$6</c:f>
              <c:strCache>
                <c:ptCount val="4"/>
                <c:pt idx="0">
                  <c:v>1979</c:v>
                </c:pt>
                <c:pt idx="1">
                  <c:v>1994</c:v>
                </c:pt>
                <c:pt idx="2">
                  <c:v>2000-06</c:v>
                </c:pt>
                <c:pt idx="3">
                  <c:v>2012-18</c:v>
                </c:pt>
              </c:strCache>
            </c:strRef>
          </c:cat>
          <c:val>
            <c:numRef>
              <c:f>[12]r_votediff!$F$3:$F$6</c:f>
              <c:numCache>
                <c:formatCode>General</c:formatCode>
                <c:ptCount val="4"/>
                <c:pt idx="0">
                  <c:v>10.405654121487972</c:v>
                </c:pt>
                <c:pt idx="1">
                  <c:v>4.5536526091739571</c:v>
                </c:pt>
                <c:pt idx="2">
                  <c:v>1.7291258591125915</c:v>
                </c:pt>
                <c:pt idx="3">
                  <c:v>6.3696468848598515</c:v>
                </c:pt>
              </c:numCache>
            </c:numRef>
          </c:val>
          <c:smooth val="0"/>
          <c:extLst xmlns:c16r2="http://schemas.microsoft.com/office/drawing/2015/06/chart">
            <c:ext xmlns:c16="http://schemas.microsoft.com/office/drawing/2014/chart" uri="{C3380CC4-5D6E-409C-BE32-E72D297353CC}">
              <c16:uniqueId val="{00000001-2721-4654-8E7C-FB48EE21FCC7}"/>
            </c:ext>
          </c:extLst>
        </c:ser>
        <c:ser>
          <c:idx val="2"/>
          <c:order val="2"/>
          <c:tx>
            <c:v>Difference between (% of top 10% earners) and (% of bottom 90% earners) voting left</c:v>
          </c:tx>
          <c:spPr>
            <a:ln w="38100" cap="rnd">
              <a:solidFill>
                <a:srgbClr val="FF0000"/>
              </a:solidFill>
              <a:round/>
            </a:ln>
            <a:effectLst/>
          </c:spPr>
          <c:marker>
            <c:symbol val="square"/>
            <c:size val="9"/>
            <c:spPr>
              <a:solidFill>
                <a:srgbClr val="FF0000"/>
              </a:solidFill>
              <a:ln w="9525">
                <a:solidFill>
                  <a:srgbClr val="FF0000"/>
                </a:solidFill>
              </a:ln>
              <a:effectLst/>
            </c:spPr>
          </c:marker>
          <c:cat>
            <c:strRef>
              <c:f>[12]r_votediff!$C$3:$C$6</c:f>
              <c:strCache>
                <c:ptCount val="4"/>
                <c:pt idx="0">
                  <c:v>1979</c:v>
                </c:pt>
                <c:pt idx="1">
                  <c:v>1994</c:v>
                </c:pt>
                <c:pt idx="2">
                  <c:v>2000-06</c:v>
                </c:pt>
                <c:pt idx="3">
                  <c:v>2012-18</c:v>
                </c:pt>
              </c:strCache>
            </c:strRef>
          </c:cat>
          <c:val>
            <c:numRef>
              <c:f>[12]r_votediff!$AG$3:$AG$6</c:f>
              <c:numCache>
                <c:formatCode>General</c:formatCode>
                <c:ptCount val="4"/>
                <c:pt idx="0">
                  <c:v>-3.3956281574986029</c:v>
                </c:pt>
                <c:pt idx="1">
                  <c:v>-5.1165769548367379</c:v>
                </c:pt>
                <c:pt idx="2">
                  <c:v>-1.2465713374765333</c:v>
                </c:pt>
                <c:pt idx="3">
                  <c:v>-0.83582126594802297</c:v>
                </c:pt>
              </c:numCache>
            </c:numRef>
          </c:val>
          <c:smooth val="0"/>
          <c:extLst xmlns:c16r2="http://schemas.microsoft.com/office/drawing/2015/06/chart">
            <c:ext xmlns:c16="http://schemas.microsoft.com/office/drawing/2014/chart" uri="{C3380CC4-5D6E-409C-BE32-E72D297353CC}">
              <c16:uniqueId val="{00000002-2721-4654-8E7C-FB48EE21FCC7}"/>
            </c:ext>
          </c:extLst>
        </c:ser>
        <c:dLbls>
          <c:showLegendKey val="0"/>
          <c:showVal val="0"/>
          <c:showCatName val="0"/>
          <c:showSerName val="0"/>
          <c:showPercent val="0"/>
          <c:showBubbleSize val="0"/>
        </c:dLbls>
        <c:smooth val="0"/>
        <c:axId val="706518960"/>
        <c:axId val="706507536"/>
      </c:lineChart>
      <c:dateAx>
        <c:axId val="70651896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07536"/>
        <c:crosses val="autoZero"/>
        <c:auto val="0"/>
        <c:lblOffset val="200"/>
        <c:baseTimeUnit val="days"/>
      </c:dateAx>
      <c:valAx>
        <c:axId val="706507536"/>
        <c:scaling>
          <c:orientation val="minMax"/>
          <c:max val="2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1896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3460901745207396E-2"/>
          <c:y val="0.14005192857069901"/>
          <c:w val="0.88205200259641003"/>
          <c:h val="0.152572367544332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15.15 - Vote and education in Mexico, 1952-2018</a:t>
            </a:r>
            <a:endParaRPr lang="en-US"/>
          </a:p>
        </c:rich>
      </c:tx>
      <c:layout/>
      <c:overlay val="0"/>
      <c:spPr>
        <a:noFill/>
        <a:ln>
          <a:noFill/>
        </a:ln>
        <a:effectLst/>
      </c:spPr>
    </c:title>
    <c:autoTitleDeleted val="0"/>
    <c:plotArea>
      <c:layout>
        <c:manualLayout>
          <c:layoutTarget val="inner"/>
          <c:xMode val="edge"/>
          <c:yMode val="edge"/>
          <c:x val="8.8191863802328893E-2"/>
          <c:y val="8.61505331664663E-2"/>
          <c:w val="0.86266313707698905"/>
          <c:h val="0.725002997010882"/>
        </c:manualLayout>
      </c:layout>
      <c:lineChart>
        <c:grouping val="standard"/>
        <c:varyColors val="0"/>
        <c:ser>
          <c:idx val="1"/>
          <c:order val="0"/>
          <c:tx>
            <c:v>Institutional Revolutionary Party (PRI)</c:v>
          </c:tx>
          <c:spPr>
            <a:ln w="38100" cap="rnd">
              <a:solidFill>
                <a:schemeClr val="accent6"/>
              </a:solidFill>
              <a:round/>
            </a:ln>
            <a:effectLst/>
          </c:spPr>
          <c:marker>
            <c:symbol val="circle"/>
            <c:size val="10"/>
            <c:spPr>
              <a:solidFill>
                <a:schemeClr val="accent6"/>
              </a:solidFill>
              <a:ln w="9525">
                <a:solidFill>
                  <a:schemeClr val="accent6"/>
                </a:solidFill>
              </a:ln>
              <a:effectLst/>
            </c:spPr>
          </c:marker>
          <c:cat>
            <c:strRef>
              <c:f>[12]r_educ!$B$2:$B$6</c:f>
              <c:strCache>
                <c:ptCount val="5"/>
                <c:pt idx="0">
                  <c:v>1952-58</c:v>
                </c:pt>
                <c:pt idx="1">
                  <c:v>1979</c:v>
                </c:pt>
                <c:pt idx="2">
                  <c:v>1994</c:v>
                </c:pt>
                <c:pt idx="3">
                  <c:v>2000-06</c:v>
                </c:pt>
                <c:pt idx="4">
                  <c:v>2012-18</c:v>
                </c:pt>
              </c:strCache>
            </c:strRef>
          </c:cat>
          <c:val>
            <c:numRef>
              <c:f>[12]r_educ!$V$2:$V$6</c:f>
              <c:numCache>
                <c:formatCode>General</c:formatCode>
                <c:ptCount val="5"/>
                <c:pt idx="0">
                  <c:v>-14.90903680617113</c:v>
                </c:pt>
                <c:pt idx="1">
                  <c:v>-5.8200663675754738</c:v>
                </c:pt>
                <c:pt idx="2">
                  <c:v>-10.63234670126997</c:v>
                </c:pt>
                <c:pt idx="3">
                  <c:v>-12.55887201504561</c:v>
                </c:pt>
                <c:pt idx="4">
                  <c:v>-12.205556350654412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9-1761-49AF-B8CA-774333C5DF57}"/>
            </c:ext>
          </c:extLst>
        </c:ser>
        <c:ser>
          <c:idx val="6"/>
          <c:order val="1"/>
          <c:tx>
            <c:v>National Action Party (PAN)</c:v>
          </c:tx>
          <c:spPr>
            <a:ln w="38100" cap="rnd">
              <a:solidFill>
                <a:schemeClr val="accent5"/>
              </a:solidFill>
              <a:round/>
            </a:ln>
            <a:effectLst/>
          </c:spPr>
          <c:marker>
            <c:symbol val="square"/>
            <c:size val="9"/>
            <c:spPr>
              <a:solidFill>
                <a:schemeClr val="accent5"/>
              </a:solidFill>
              <a:ln w="9525">
                <a:solidFill>
                  <a:schemeClr val="accent5"/>
                </a:solidFill>
              </a:ln>
              <a:effectLst/>
            </c:spPr>
          </c:marker>
          <c:cat>
            <c:strRef>
              <c:f>[12]r_educ!$B$2:$B$6</c:f>
              <c:strCache>
                <c:ptCount val="5"/>
                <c:pt idx="0">
                  <c:v>1952-58</c:v>
                </c:pt>
                <c:pt idx="1">
                  <c:v>1979</c:v>
                </c:pt>
                <c:pt idx="2">
                  <c:v>1994</c:v>
                </c:pt>
                <c:pt idx="3">
                  <c:v>2000-06</c:v>
                </c:pt>
                <c:pt idx="4">
                  <c:v>2012-18</c:v>
                </c:pt>
              </c:strCache>
            </c:strRef>
          </c:cat>
          <c:val>
            <c:numRef>
              <c:f>[12]r_educ!$M$2:$M$6</c:f>
              <c:numCache>
                <c:formatCode>General</c:formatCode>
                <c:ptCount val="5"/>
                <c:pt idx="0">
                  <c:v>7.2338768150602517</c:v>
                </c:pt>
                <c:pt idx="1">
                  <c:v>-2.0648539458152966</c:v>
                </c:pt>
                <c:pt idx="2">
                  <c:v>7.0688187326309437</c:v>
                </c:pt>
                <c:pt idx="3">
                  <c:v>-3.8560280287761408</c:v>
                </c:pt>
                <c:pt idx="4">
                  <c:v>3.6317607344514529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E-1761-49AF-B8CA-774333C5DF57}"/>
            </c:ext>
          </c:extLst>
        </c:ser>
        <c:ser>
          <c:idx val="3"/>
          <c:order val="2"/>
          <c:tx>
            <c:v>Party of the Democratic Revolution (PRD) / MORENA</c:v>
          </c:tx>
          <c:spPr>
            <a:ln w="38100" cap="rnd">
              <a:solidFill>
                <a:srgbClr val="FF0000"/>
              </a:solidFill>
              <a:round/>
            </a:ln>
            <a:effectLst/>
          </c:spPr>
          <c:marker>
            <c:symbol val="triangle"/>
            <c:size val="11"/>
            <c:spPr>
              <a:solidFill>
                <a:srgbClr val="FF0000"/>
              </a:solidFill>
              <a:ln w="9525">
                <a:solidFill>
                  <a:srgbClr val="FF0000"/>
                </a:solidFill>
              </a:ln>
              <a:effectLst/>
            </c:spPr>
          </c:marker>
          <c:cat>
            <c:strRef>
              <c:f>[12]r_educ!$B$2:$B$6</c:f>
              <c:strCache>
                <c:ptCount val="5"/>
                <c:pt idx="0">
                  <c:v>1952-58</c:v>
                </c:pt>
                <c:pt idx="1">
                  <c:v>1979</c:v>
                </c:pt>
                <c:pt idx="2">
                  <c:v>1994</c:v>
                </c:pt>
                <c:pt idx="3">
                  <c:v>2000-06</c:v>
                </c:pt>
                <c:pt idx="4">
                  <c:v>2012-18</c:v>
                </c:pt>
              </c:strCache>
            </c:strRef>
          </c:cat>
          <c:val>
            <c:numRef>
              <c:f>[12]r_educ!$D$2:$D$6</c:f>
              <c:numCache>
                <c:formatCode>General</c:formatCode>
                <c:ptCount val="5"/>
                <c:pt idx="2">
                  <c:v>3.964456672460051</c:v>
                </c:pt>
                <c:pt idx="3">
                  <c:v>-2.1984590624393219</c:v>
                </c:pt>
                <c:pt idx="4">
                  <c:v>6.5519684515223862</c:v>
                </c:pt>
              </c:numCache>
            </c:numRef>
          </c:val>
          <c:smooth val="0"/>
          <c:extLst xmlns:c16r2="http://schemas.microsoft.com/office/drawing/2015/06/chart">
            <c:ext xmlns:c16="http://schemas.microsoft.com/office/drawing/2014/chart" uri="{C3380CC4-5D6E-409C-BE32-E72D297353CC}">
              <c16:uniqueId val="{0000005B-1761-49AF-B8CA-774333C5DF57}"/>
            </c:ext>
          </c:extLst>
        </c:ser>
        <c:ser>
          <c:idx val="0"/>
          <c:order val="3"/>
          <c:tx>
            <c:v>zero</c:v>
          </c:tx>
          <c:spPr>
            <a:ln w="28575">
              <a:solidFill>
                <a:schemeClr val="tx1"/>
              </a:solidFill>
            </a:ln>
          </c:spPr>
          <c:marker>
            <c:symbol val="none"/>
          </c:marker>
          <c:val>
            <c:numRef>
              <c:f>[12]r_educ!$A$2:$A$6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80F9-48E0-AA7C-B96430511AF1}"/>
            </c:ext>
          </c:extLst>
        </c:ser>
        <c:dLbls>
          <c:showLegendKey val="0"/>
          <c:showVal val="0"/>
          <c:showCatName val="0"/>
          <c:showSerName val="0"/>
          <c:showPercent val="0"/>
          <c:showBubbleSize val="0"/>
        </c:dLbls>
        <c:marker val="1"/>
        <c:smooth val="0"/>
        <c:axId val="706515152"/>
        <c:axId val="706511344"/>
        <c:extLst xmlns:c16r2="http://schemas.microsoft.com/office/drawing/2015/06/chart">
          <c:ext xmlns:c15="http://schemas.microsoft.com/office/drawing/2012/chart" uri="{02D57815-91ED-43cb-92C2-25804820EDAC}">
            <c15:filteredLineSeries>
              <c15:ser>
                <c:idx val="8"/>
                <c:order val="4"/>
                <c:tx>
                  <c:v>#¡REF!</c:v>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Lit>
                    <c:ptCount val="3"/>
                    <c:pt idx="0">
                      <c:v>1995-00</c:v>
                    </c:pt>
                    <c:pt idx="1">
                      <c:v>2006-11</c:v>
                    </c:pt>
                    <c:pt idx="2">
                      <c:v>2016</c:v>
                    </c:pt>
                  </c:strLit>
                </c:cat>
                <c:val>
                  <c:numLit>
                    <c:formatCode>General</c:formatCode>
                    <c:ptCount val="5"/>
                    <c:pt idx="0">
                      <c:v>4.2749154440439172</c:v>
                    </c:pt>
                    <c:pt idx="1">
                      <c:v>-2.5090735216858651</c:v>
                    </c:pt>
                    <c:pt idx="2">
                      <c:v>2.5765430993750531</c:v>
                    </c:pt>
                  </c:numLit>
                </c:val>
                <c:smooth val="0"/>
                <c:extLst xmlns:c16r2="http://schemas.microsoft.com/office/drawing/2015/06/chart">
                  <c:ext xmlns:c16="http://schemas.microsoft.com/office/drawing/2014/chart" uri="{C3380CC4-5D6E-409C-BE32-E72D297353CC}">
                    <c16:uniqueId val="{00000060-1761-49AF-B8CA-774333C5DF57}"/>
                  </c:ext>
                </c:extLst>
              </c15:ser>
            </c15:filteredLineSeries>
            <c15:filteredLineSeries>
              <c15:ser>
                <c:idx val="10"/>
                <c:order val="5"/>
                <c:tx>
                  <c:v>#¡REF!</c:v>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Lit>
                    <c:ptCount val="3"/>
                    <c:pt idx="0">
                      <c:v>1995-00</c:v>
                    </c:pt>
                    <c:pt idx="1">
                      <c:v>2006-11</c:v>
                    </c:pt>
                    <c:pt idx="2">
                      <c:v>2016</c:v>
                    </c:pt>
                  </c:strLit>
                </c:cat>
                <c:val>
                  <c:numLit>
                    <c:formatCode>General</c:formatCode>
                    <c:ptCount val="5"/>
                    <c:pt idx="0">
                      <c:v>2.3373286760981649</c:v>
                    </c:pt>
                    <c:pt idx="1">
                      <c:v>1.1063333134782753</c:v>
                    </c:pt>
                  </c:numLit>
                </c:val>
                <c:smooth val="0"/>
                <c:extLst xmlns:c15="http://schemas.microsoft.com/office/drawing/2012/chart" xmlns:c16r2="http://schemas.microsoft.com/office/drawing/2015/06/chart">
                  <c:ext xmlns:c16="http://schemas.microsoft.com/office/drawing/2014/chart" uri="{C3380CC4-5D6E-409C-BE32-E72D297353CC}">
                    <c16:uniqueId val="{00000062-1761-49AF-B8CA-774333C5DF57}"/>
                  </c:ext>
                </c:extLst>
              </c15:ser>
            </c15:filteredLineSeries>
            <c15:filteredLineSeries>
              <c15:ser>
                <c:idx val="11"/>
                <c:order val="6"/>
                <c:tx>
                  <c:v>#¡REF!</c:v>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Lit>
                    <c:ptCount val="3"/>
                    <c:pt idx="0">
                      <c:v>1995-00</c:v>
                    </c:pt>
                    <c:pt idx="1">
                      <c:v>2006-11</c:v>
                    </c:pt>
                    <c:pt idx="2">
                      <c:v>2016</c:v>
                    </c:pt>
                  </c:strLit>
                </c:cat>
                <c:val>
                  <c:numLit>
                    <c:formatCode>General</c:formatCode>
                    <c:ptCount val="5"/>
                    <c:pt idx="0">
                      <c:v>2.2744220636985037</c:v>
                    </c:pt>
                    <c:pt idx="1">
                      <c:v>0.26688312861432811</c:v>
                    </c:pt>
                  </c:numLit>
                </c:val>
                <c:smooth val="0"/>
                <c:extLst xmlns:c15="http://schemas.microsoft.com/office/drawing/2012/chart" xmlns:c16r2="http://schemas.microsoft.com/office/drawing/2015/06/chart">
                  <c:ext xmlns:c16="http://schemas.microsoft.com/office/drawing/2014/chart" uri="{C3380CC4-5D6E-409C-BE32-E72D297353CC}">
                    <c16:uniqueId val="{00000063-1761-49AF-B8CA-774333C5DF57}"/>
                  </c:ext>
                </c:extLst>
              </c15:ser>
            </c15:filteredLineSeries>
          </c:ext>
        </c:extLst>
      </c:lineChart>
      <c:catAx>
        <c:axId val="70651515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11344"/>
        <c:crosses val="autoZero"/>
        <c:auto val="1"/>
        <c:lblAlgn val="ctr"/>
        <c:lblOffset val="200"/>
        <c:noMultiLvlLbl val="0"/>
      </c:catAx>
      <c:valAx>
        <c:axId val="706511344"/>
        <c:scaling>
          <c:orientation val="minMax"/>
          <c:max val="20"/>
          <c:min val="-2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US" sz="1200" b="0" i="0" baseline="0">
                    <a:effectLst/>
                  </a:rPr>
                  <a:t>Difference between (% top 10% educated) </a:t>
                </a:r>
                <a:endParaRPr lang="es-ES" sz="1200">
                  <a:effectLst/>
                </a:endParaRPr>
              </a:p>
              <a:p>
                <a:pPr>
                  <a:defRPr b="0"/>
                </a:pPr>
                <a:r>
                  <a:rPr lang="en-US" sz="1200" b="0" i="0" baseline="0">
                    <a:effectLst/>
                  </a:rPr>
                  <a:t>and (% bottom 90% educated) voting for each party</a:t>
                </a:r>
                <a:endParaRPr lang="es-ES" sz="1200">
                  <a:effectLst/>
                </a:endParaRPr>
              </a:p>
            </c:rich>
          </c:tx>
          <c:layout>
            <c:manualLayout>
              <c:xMode val="edge"/>
              <c:yMode val="edge"/>
              <c:x val="4.0914561803969199E-3"/>
              <c:y val="0.15775324522079101"/>
            </c:manualLayout>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15152"/>
        <c:crosses val="autoZero"/>
        <c:crossBetween val="midCat"/>
        <c:majorUnit val="5"/>
      </c:valAx>
      <c:spPr>
        <a:noFill/>
        <a:ln>
          <a:solidFill>
            <a:sysClr val="windowText" lastClr="000000"/>
          </a:solidFill>
        </a:ln>
        <a:effectLst/>
      </c:spPr>
    </c:plotArea>
    <c:legend>
      <c:legendPos val="b"/>
      <c:legendEntry>
        <c:idx val="3"/>
        <c:delete val="1"/>
      </c:legendEntry>
      <c:layout>
        <c:manualLayout>
          <c:xMode val="edge"/>
          <c:yMode val="edge"/>
          <c:x val="0.10332597602789501"/>
          <c:y val="9.9880892454408204E-2"/>
          <c:w val="0.52548288376211405"/>
          <c:h val="0.153870202502645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15.16 - Vote and income in Mexico,1952-2018</a:t>
            </a:r>
            <a:endParaRPr lang="en-US"/>
          </a:p>
        </c:rich>
      </c:tx>
      <c:layout/>
      <c:overlay val="0"/>
      <c:spPr>
        <a:noFill/>
        <a:ln>
          <a:noFill/>
        </a:ln>
        <a:effectLst/>
      </c:spPr>
    </c:title>
    <c:autoTitleDeleted val="0"/>
    <c:plotArea>
      <c:layout>
        <c:manualLayout>
          <c:layoutTarget val="inner"/>
          <c:xMode val="edge"/>
          <c:yMode val="edge"/>
          <c:x val="9.5032171641964994E-2"/>
          <c:y val="8.61505331664663E-2"/>
          <c:w val="0.85582282923735298"/>
          <c:h val="0.72091408520464095"/>
        </c:manualLayout>
      </c:layout>
      <c:lineChart>
        <c:grouping val="standard"/>
        <c:varyColors val="0"/>
        <c:ser>
          <c:idx val="1"/>
          <c:order val="0"/>
          <c:tx>
            <c:v>Institutional Revolutionary Party (PRI)</c:v>
          </c:tx>
          <c:spPr>
            <a:ln w="38100" cap="rnd">
              <a:solidFill>
                <a:schemeClr val="accent6"/>
              </a:solidFill>
              <a:round/>
            </a:ln>
            <a:effectLst/>
          </c:spPr>
          <c:marker>
            <c:symbol val="circle"/>
            <c:size val="10"/>
            <c:spPr>
              <a:solidFill>
                <a:schemeClr val="accent6"/>
              </a:solidFill>
              <a:ln w="9525">
                <a:solidFill>
                  <a:schemeClr val="accent6"/>
                </a:solidFill>
              </a:ln>
              <a:effectLst/>
            </c:spPr>
          </c:marker>
          <c:cat>
            <c:strRef>
              <c:f>[12]r_inc!$B$2:$B$6</c:f>
              <c:strCache>
                <c:ptCount val="5"/>
                <c:pt idx="0">
                  <c:v>1952-58</c:v>
                </c:pt>
                <c:pt idx="1">
                  <c:v>1979</c:v>
                </c:pt>
                <c:pt idx="2">
                  <c:v>1994</c:v>
                </c:pt>
                <c:pt idx="3">
                  <c:v>2000-06</c:v>
                </c:pt>
                <c:pt idx="4">
                  <c:v>2012-18</c:v>
                </c:pt>
              </c:strCache>
            </c:strRef>
          </c:cat>
          <c:val>
            <c:numRef>
              <c:f>[12]r_inc!$V$2:$V$6</c:f>
              <c:numCache>
                <c:formatCode>General</c:formatCode>
                <c:ptCount val="5"/>
                <c:pt idx="0">
                  <c:v>-5.2219144736027712</c:v>
                </c:pt>
                <c:pt idx="1">
                  <c:v>-7.8116853099259016</c:v>
                </c:pt>
                <c:pt idx="2">
                  <c:v>-0.13918563239392176</c:v>
                </c:pt>
                <c:pt idx="3">
                  <c:v>-2.6476085044068447</c:v>
                </c:pt>
                <c:pt idx="4">
                  <c:v>-9.8129182301718494</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9-1761-49AF-B8CA-774333C5DF57}"/>
            </c:ext>
          </c:extLst>
        </c:ser>
        <c:ser>
          <c:idx val="6"/>
          <c:order val="1"/>
          <c:tx>
            <c:v>National Action Party (PAN)</c:v>
          </c:tx>
          <c:spPr>
            <a:ln w="38100" cap="rnd">
              <a:solidFill>
                <a:schemeClr val="accent5"/>
              </a:solidFill>
              <a:round/>
            </a:ln>
            <a:effectLst/>
          </c:spPr>
          <c:marker>
            <c:symbol val="square"/>
            <c:size val="9"/>
            <c:spPr>
              <a:solidFill>
                <a:schemeClr val="accent5"/>
              </a:solidFill>
              <a:ln w="9525">
                <a:solidFill>
                  <a:schemeClr val="accent5"/>
                </a:solidFill>
              </a:ln>
              <a:effectLst/>
            </c:spPr>
          </c:marker>
          <c:cat>
            <c:strRef>
              <c:f>[12]r_inc!$B$2:$B$6</c:f>
              <c:strCache>
                <c:ptCount val="5"/>
                <c:pt idx="0">
                  <c:v>1952-58</c:v>
                </c:pt>
                <c:pt idx="1">
                  <c:v>1979</c:v>
                </c:pt>
                <c:pt idx="2">
                  <c:v>1994</c:v>
                </c:pt>
                <c:pt idx="3">
                  <c:v>2000-06</c:v>
                </c:pt>
                <c:pt idx="4">
                  <c:v>2012-18</c:v>
                </c:pt>
              </c:strCache>
            </c:strRef>
          </c:cat>
          <c:val>
            <c:numRef>
              <c:f>[12]r_inc!$M$2:$M$6</c:f>
              <c:numCache>
                <c:formatCode>General</c:formatCode>
                <c:ptCount val="5"/>
                <c:pt idx="0">
                  <c:v>3.2501514241142226</c:v>
                </c:pt>
                <c:pt idx="1">
                  <c:v>13.178766183622074</c:v>
                </c:pt>
                <c:pt idx="2">
                  <c:v>9.8284192107298818</c:v>
                </c:pt>
                <c:pt idx="3">
                  <c:v>-8.4499300510264295</c:v>
                </c:pt>
                <c:pt idx="4">
                  <c:v>6.9995264032377431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E-1761-49AF-B8CA-774333C5DF57}"/>
            </c:ext>
          </c:extLst>
        </c:ser>
        <c:ser>
          <c:idx val="3"/>
          <c:order val="2"/>
          <c:tx>
            <c:v>Party of the Democratic Revolution (PRD) / MORENA</c:v>
          </c:tx>
          <c:spPr>
            <a:ln w="38100" cap="rnd">
              <a:solidFill>
                <a:srgbClr val="FF0000"/>
              </a:solidFill>
              <a:round/>
            </a:ln>
            <a:effectLst/>
          </c:spPr>
          <c:marker>
            <c:symbol val="triangle"/>
            <c:size val="11"/>
            <c:spPr>
              <a:solidFill>
                <a:srgbClr val="FF0000"/>
              </a:solidFill>
              <a:ln w="9525">
                <a:solidFill>
                  <a:srgbClr val="FF0000"/>
                </a:solidFill>
              </a:ln>
              <a:effectLst/>
            </c:spPr>
          </c:marker>
          <c:cat>
            <c:strRef>
              <c:f>[12]r_inc!$B$2:$B$6</c:f>
              <c:strCache>
                <c:ptCount val="5"/>
                <c:pt idx="0">
                  <c:v>1952-58</c:v>
                </c:pt>
                <c:pt idx="1">
                  <c:v>1979</c:v>
                </c:pt>
                <c:pt idx="2">
                  <c:v>1994</c:v>
                </c:pt>
                <c:pt idx="3">
                  <c:v>2000-06</c:v>
                </c:pt>
                <c:pt idx="4">
                  <c:v>2012-18</c:v>
                </c:pt>
              </c:strCache>
            </c:strRef>
          </c:cat>
          <c:val>
            <c:numRef>
              <c:f>[12]r_inc!$D$2:$D$6</c:f>
              <c:numCache>
                <c:formatCode>General</c:formatCode>
                <c:ptCount val="5"/>
                <c:pt idx="2">
                  <c:v>-2.8611857034781449</c:v>
                </c:pt>
                <c:pt idx="3">
                  <c:v>-3.3804407611601173</c:v>
                </c:pt>
                <c:pt idx="4">
                  <c:v>3.9021988812526374</c:v>
                </c:pt>
              </c:numCache>
            </c:numRef>
          </c:val>
          <c:smooth val="0"/>
          <c:extLst xmlns:c16r2="http://schemas.microsoft.com/office/drawing/2015/06/chart">
            <c:ext xmlns:c16="http://schemas.microsoft.com/office/drawing/2014/chart" uri="{C3380CC4-5D6E-409C-BE32-E72D297353CC}">
              <c16:uniqueId val="{0000005B-1761-49AF-B8CA-774333C5DF57}"/>
            </c:ext>
          </c:extLst>
        </c:ser>
        <c:ser>
          <c:idx val="0"/>
          <c:order val="3"/>
          <c:tx>
            <c:v>zero</c:v>
          </c:tx>
          <c:spPr>
            <a:ln w="28575">
              <a:solidFill>
                <a:schemeClr val="tx1"/>
              </a:solidFill>
            </a:ln>
          </c:spPr>
          <c:marker>
            <c:symbol val="none"/>
          </c:marker>
          <c:val>
            <c:numRef>
              <c:f>[12]r_inc!$A$2:$A$6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3FEC-40B4-BBA4-D0EDDDAA62D7}"/>
            </c:ext>
          </c:extLst>
        </c:ser>
        <c:dLbls>
          <c:showLegendKey val="0"/>
          <c:showVal val="0"/>
          <c:showCatName val="0"/>
          <c:showSerName val="0"/>
          <c:showPercent val="0"/>
          <c:showBubbleSize val="0"/>
        </c:dLbls>
        <c:marker val="1"/>
        <c:smooth val="0"/>
        <c:axId val="706514064"/>
        <c:axId val="706514608"/>
        <c:extLst xmlns:c16r2="http://schemas.microsoft.com/office/drawing/2015/06/chart">
          <c:ext xmlns:c15="http://schemas.microsoft.com/office/drawing/2012/chart" uri="{02D57815-91ED-43cb-92C2-25804820EDAC}">
            <c15:filteredLineSeries>
              <c15:ser>
                <c:idx val="8"/>
                <c:order val="4"/>
                <c:tx>
                  <c:v>#¡REF!</c:v>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Lit>
                    <c:ptCount val="3"/>
                    <c:pt idx="0">
                      <c:v>1995-00</c:v>
                    </c:pt>
                    <c:pt idx="1">
                      <c:v>2006-11</c:v>
                    </c:pt>
                    <c:pt idx="2">
                      <c:v>2016</c:v>
                    </c:pt>
                  </c:strLit>
                </c:cat>
                <c:val>
                  <c:numLit>
                    <c:formatCode>General</c:formatCode>
                    <c:ptCount val="5"/>
                    <c:pt idx="0">
                      <c:v>4.2749154440439172</c:v>
                    </c:pt>
                    <c:pt idx="1">
                      <c:v>-2.5090735216858651</c:v>
                    </c:pt>
                    <c:pt idx="2">
                      <c:v>2.5765430993750531</c:v>
                    </c:pt>
                  </c:numLit>
                </c:val>
                <c:smooth val="0"/>
                <c:extLst xmlns:c16r2="http://schemas.microsoft.com/office/drawing/2015/06/chart">
                  <c:ext xmlns:c16="http://schemas.microsoft.com/office/drawing/2014/chart" uri="{C3380CC4-5D6E-409C-BE32-E72D297353CC}">
                    <c16:uniqueId val="{00000060-1761-49AF-B8CA-774333C5DF57}"/>
                  </c:ext>
                </c:extLst>
              </c15:ser>
            </c15:filteredLineSeries>
            <c15:filteredLineSeries>
              <c15:ser>
                <c:idx val="10"/>
                <c:order val="5"/>
                <c:tx>
                  <c:v>#¡REF!</c:v>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Lit>
                    <c:ptCount val="3"/>
                    <c:pt idx="0">
                      <c:v>1995-00</c:v>
                    </c:pt>
                    <c:pt idx="1">
                      <c:v>2006-11</c:v>
                    </c:pt>
                    <c:pt idx="2">
                      <c:v>2016</c:v>
                    </c:pt>
                  </c:strLit>
                </c:cat>
                <c:val>
                  <c:numLit>
                    <c:formatCode>General</c:formatCode>
                    <c:ptCount val="5"/>
                    <c:pt idx="0">
                      <c:v>2.3373286760981649</c:v>
                    </c:pt>
                    <c:pt idx="1">
                      <c:v>1.1063333134782753</c:v>
                    </c:pt>
                  </c:numLit>
                </c:val>
                <c:smooth val="0"/>
                <c:extLst xmlns:c15="http://schemas.microsoft.com/office/drawing/2012/chart" xmlns:c16r2="http://schemas.microsoft.com/office/drawing/2015/06/chart">
                  <c:ext xmlns:c16="http://schemas.microsoft.com/office/drawing/2014/chart" uri="{C3380CC4-5D6E-409C-BE32-E72D297353CC}">
                    <c16:uniqueId val="{00000062-1761-49AF-B8CA-774333C5DF57}"/>
                  </c:ext>
                </c:extLst>
              </c15:ser>
            </c15:filteredLineSeries>
            <c15:filteredLineSeries>
              <c15:ser>
                <c:idx val="11"/>
                <c:order val="6"/>
                <c:tx>
                  <c:v>#¡REF!</c:v>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Lit>
                    <c:ptCount val="3"/>
                    <c:pt idx="0">
                      <c:v>1995-00</c:v>
                    </c:pt>
                    <c:pt idx="1">
                      <c:v>2006-11</c:v>
                    </c:pt>
                    <c:pt idx="2">
                      <c:v>2016</c:v>
                    </c:pt>
                  </c:strLit>
                </c:cat>
                <c:val>
                  <c:numLit>
                    <c:formatCode>General</c:formatCode>
                    <c:ptCount val="5"/>
                    <c:pt idx="0">
                      <c:v>2.2744220636985037</c:v>
                    </c:pt>
                    <c:pt idx="1">
                      <c:v>0.26688312861432811</c:v>
                    </c:pt>
                  </c:numLit>
                </c:val>
                <c:smooth val="0"/>
                <c:extLst xmlns:c15="http://schemas.microsoft.com/office/drawing/2012/chart" xmlns:c16r2="http://schemas.microsoft.com/office/drawing/2015/06/chart">
                  <c:ext xmlns:c16="http://schemas.microsoft.com/office/drawing/2014/chart" uri="{C3380CC4-5D6E-409C-BE32-E72D297353CC}">
                    <c16:uniqueId val="{00000063-1761-49AF-B8CA-774333C5DF57}"/>
                  </c:ext>
                </c:extLst>
              </c15:ser>
            </c15:filteredLineSeries>
          </c:ext>
        </c:extLst>
      </c:lineChart>
      <c:catAx>
        <c:axId val="70651406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14608"/>
        <c:crosses val="autoZero"/>
        <c:auto val="1"/>
        <c:lblAlgn val="ctr"/>
        <c:lblOffset val="200"/>
        <c:noMultiLvlLbl val="0"/>
      </c:catAx>
      <c:valAx>
        <c:axId val="706514608"/>
        <c:scaling>
          <c:orientation val="minMax"/>
          <c:max val="30"/>
          <c:min val="-15"/>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US" sz="1200" b="0" i="0" baseline="0">
                    <a:effectLst/>
                  </a:rPr>
                  <a:t>D</a:t>
                </a:r>
                <a:r>
                  <a:rPr lang="en-US" sz="1200" b="0" i="0" baseline="0">
                    <a:effectLst/>
                    <a:latin typeface="Arial" panose="020B0604020202020204" pitchFamily="34" charset="0"/>
                    <a:cs typeface="Arial" panose="020B0604020202020204" pitchFamily="34" charset="0"/>
                  </a:rPr>
                  <a:t>ifference between (% top 10% educated) </a:t>
                </a:r>
                <a:endParaRPr lang="es-ES" sz="1200">
                  <a:effectLst/>
                  <a:latin typeface="Arial" panose="020B0604020202020204" pitchFamily="34" charset="0"/>
                  <a:cs typeface="Arial" panose="020B0604020202020204" pitchFamily="34" charset="0"/>
                </a:endParaRPr>
              </a:p>
              <a:p>
                <a:pPr>
                  <a:defRPr b="0"/>
                </a:pPr>
                <a:r>
                  <a:rPr lang="en-US" sz="1200" b="0" i="0" baseline="0">
                    <a:effectLst/>
                    <a:latin typeface="Arial" panose="020B0604020202020204" pitchFamily="34" charset="0"/>
                    <a:cs typeface="Arial" panose="020B0604020202020204" pitchFamily="34" charset="0"/>
                  </a:rPr>
                  <a:t>and (% bottom 90% educated) voting for each </a:t>
                </a:r>
                <a:r>
                  <a:rPr lang="en-US" sz="1200" b="0" i="0" baseline="0">
                    <a:effectLst/>
                  </a:rPr>
                  <a:t>party</a:t>
                </a:r>
                <a:endParaRPr lang="es-ES" sz="1200">
                  <a:effectLst/>
                </a:endParaRPr>
              </a:p>
            </c:rich>
          </c:tx>
          <c:layout>
            <c:manualLayout>
              <c:xMode val="edge"/>
              <c:yMode val="edge"/>
              <c:x val="1.3674389107433899E-3"/>
              <c:y val="0.14355854058241899"/>
            </c:manualLayout>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14064"/>
        <c:crosses val="autoZero"/>
        <c:crossBetween val="midCat"/>
        <c:majorUnit val="5"/>
      </c:valAx>
      <c:spPr>
        <a:noFill/>
        <a:ln>
          <a:solidFill>
            <a:sysClr val="windowText" lastClr="000000"/>
          </a:solidFill>
        </a:ln>
        <a:effectLst/>
      </c:spPr>
    </c:plotArea>
    <c:legend>
      <c:legendPos val="b"/>
      <c:legendEntry>
        <c:idx val="3"/>
        <c:delete val="1"/>
      </c:legendEntry>
      <c:layout>
        <c:manualLayout>
          <c:xMode val="edge"/>
          <c:yMode val="edge"/>
          <c:x val="0.10743565483603799"/>
          <c:y val="0.104995856807178"/>
          <c:w val="0.51453848797139801"/>
          <c:h val="0.181136780119411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15.17 - Election results in Peru, 1995-2016</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7581676323803296E-2"/>
          <c:y val="8.4082668421078699E-2"/>
          <c:w val="0.87290938880504598"/>
          <c:h val="0.72601630735699096"/>
        </c:manualLayout>
      </c:layout>
      <c:lineChart>
        <c:grouping val="standard"/>
        <c:varyColors val="0"/>
        <c:ser>
          <c:idx val="3"/>
          <c:order val="0"/>
          <c:tx>
            <c:v>Fujimorists (Change 90 / Peru 2000 / Force 2011 / Popular Force)</c:v>
          </c:tx>
          <c:spPr>
            <a:ln w="38100" cap="rnd">
              <a:solidFill>
                <a:schemeClr val="accent2"/>
              </a:solidFill>
              <a:round/>
            </a:ln>
            <a:effectLst/>
          </c:spPr>
          <c:marker>
            <c:symbol val="circle"/>
            <c:size val="10"/>
            <c:spPr>
              <a:solidFill>
                <a:schemeClr val="accent2"/>
              </a:solidFill>
              <a:ln w="9525">
                <a:solidFill>
                  <a:schemeClr val="accent2"/>
                </a:solidFill>
              </a:ln>
              <a:effectLst/>
            </c:spPr>
          </c:marker>
          <c:cat>
            <c:numRef>
              <c:f>[14]r_elec!$A$2:$A$6</c:f>
              <c:numCache>
                <c:formatCode>General</c:formatCode>
                <c:ptCount val="5"/>
                <c:pt idx="0">
                  <c:v>1995</c:v>
                </c:pt>
                <c:pt idx="1">
                  <c:v>2000</c:v>
                </c:pt>
                <c:pt idx="2">
                  <c:v>2006</c:v>
                </c:pt>
                <c:pt idx="3">
                  <c:v>2011</c:v>
                </c:pt>
                <c:pt idx="4">
                  <c:v>2016</c:v>
                </c:pt>
              </c:numCache>
            </c:numRef>
          </c:cat>
          <c:val>
            <c:numRef>
              <c:f>[14]r_elec!$D$2:$D$6</c:f>
              <c:numCache>
                <c:formatCode>General</c:formatCode>
                <c:ptCount val="5"/>
                <c:pt idx="0">
                  <c:v>0.51100000000000001</c:v>
                </c:pt>
                <c:pt idx="1">
                  <c:v>0.499</c:v>
                </c:pt>
                <c:pt idx="2">
                  <c:v>7.400000000000001E-2</c:v>
                </c:pt>
                <c:pt idx="3">
                  <c:v>0.23550000000000001</c:v>
                </c:pt>
                <c:pt idx="4">
                  <c:v>0.39860000000000001</c:v>
                </c:pt>
              </c:numCache>
            </c:numRef>
          </c:val>
          <c:smooth val="0"/>
          <c:extLst xmlns:c16r2="http://schemas.microsoft.com/office/drawing/2015/06/chart">
            <c:ext xmlns:c16="http://schemas.microsoft.com/office/drawing/2014/chart" uri="{C3380CC4-5D6E-409C-BE32-E72D297353CC}">
              <c16:uniqueId val="{0000002D-B179-4DCE-9A7C-CF7FAF9A67C8}"/>
            </c:ext>
          </c:extLst>
        </c:ser>
        <c:ser>
          <c:idx val="6"/>
          <c:order val="1"/>
          <c:tx>
            <c:v>Christian Democrats / Liberals (PPC / AP / UN / PPK)</c:v>
          </c:tx>
          <c:spPr>
            <a:ln w="38100" cap="rnd">
              <a:solidFill>
                <a:schemeClr val="accent5"/>
              </a:solidFill>
              <a:round/>
            </a:ln>
            <a:effectLst/>
          </c:spPr>
          <c:marker>
            <c:symbol val="square"/>
            <c:size val="9"/>
            <c:spPr>
              <a:solidFill>
                <a:schemeClr val="accent5"/>
              </a:solidFill>
              <a:ln w="9525">
                <a:solidFill>
                  <a:schemeClr val="accent5"/>
                </a:solidFill>
              </a:ln>
              <a:effectLst/>
            </c:spPr>
          </c:marker>
          <c:cat>
            <c:numRef>
              <c:f>[14]r_elec!$A$2:$A$6</c:f>
              <c:numCache>
                <c:formatCode>General</c:formatCode>
                <c:ptCount val="5"/>
                <c:pt idx="0">
                  <c:v>1995</c:v>
                </c:pt>
                <c:pt idx="1">
                  <c:v>2000</c:v>
                </c:pt>
                <c:pt idx="2">
                  <c:v>2006</c:v>
                </c:pt>
                <c:pt idx="3">
                  <c:v>2011</c:v>
                </c:pt>
                <c:pt idx="4">
                  <c:v>2016</c:v>
                </c:pt>
              </c:numCache>
            </c:numRef>
          </c:cat>
          <c:val>
            <c:numRef>
              <c:f>[14]r_elec!$E$2:$E$6</c:f>
              <c:numCache>
                <c:formatCode>General</c:formatCode>
                <c:ptCount val="5"/>
                <c:pt idx="0">
                  <c:v>7.3999999999999996E-2</c:v>
                </c:pt>
                <c:pt idx="1">
                  <c:v>4.8000000000000001E-2</c:v>
                </c:pt>
                <c:pt idx="2">
                  <c:v>0.28600000000000003</c:v>
                </c:pt>
                <c:pt idx="3">
                  <c:v>0.28340000000000004</c:v>
                </c:pt>
                <c:pt idx="4">
                  <c:v>0.28470000000000001</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0"/>
          <c:order val="2"/>
          <c:tx>
            <c:v>Socialists / Progressives (UPP / PP / PNP / GP)</c:v>
          </c:tx>
          <c:spPr>
            <a:ln w="38100" cap="rnd">
              <a:solidFill>
                <a:srgbClr val="FF0000"/>
              </a:solidFill>
              <a:round/>
            </a:ln>
            <a:effectLst/>
          </c:spPr>
          <c:marker>
            <c:symbol val="triangle"/>
            <c:size val="11"/>
            <c:spPr>
              <a:solidFill>
                <a:srgbClr val="FF0000"/>
              </a:solidFill>
              <a:ln w="9525">
                <a:solidFill>
                  <a:srgbClr val="FF0000"/>
                </a:solidFill>
              </a:ln>
              <a:effectLst/>
            </c:spPr>
          </c:marker>
          <c:cat>
            <c:numRef>
              <c:f>[14]r_elec!$A$2:$A$6</c:f>
              <c:numCache>
                <c:formatCode>General</c:formatCode>
                <c:ptCount val="5"/>
                <c:pt idx="0">
                  <c:v>1995</c:v>
                </c:pt>
                <c:pt idx="1">
                  <c:v>2000</c:v>
                </c:pt>
                <c:pt idx="2">
                  <c:v>2006</c:v>
                </c:pt>
                <c:pt idx="3">
                  <c:v>2011</c:v>
                </c:pt>
                <c:pt idx="4">
                  <c:v>2016</c:v>
                </c:pt>
              </c:numCache>
            </c:numRef>
          </c:cat>
          <c:val>
            <c:numRef>
              <c:f>[14]r_elec!$B$2:$B$6</c:f>
              <c:numCache>
                <c:formatCode>General</c:formatCode>
                <c:ptCount val="5"/>
                <c:pt idx="0">
                  <c:v>0.17699999999999999</c:v>
                </c:pt>
                <c:pt idx="1">
                  <c:v>0.40200000000000002</c:v>
                </c:pt>
                <c:pt idx="2">
                  <c:v>0.30599999999999999</c:v>
                </c:pt>
                <c:pt idx="3">
                  <c:v>0.4733</c:v>
                </c:pt>
                <c:pt idx="4">
                  <c:v>0.18739999999999998</c:v>
                </c:pt>
              </c:numCache>
              <c:extLst xmlns:c16r2="http://schemas.microsoft.com/office/drawing/2015/06/chart"/>
            </c:numRef>
          </c:val>
          <c:smooth val="0"/>
          <c:extLst xmlns:c16r2="http://schemas.microsoft.com/office/drawing/2015/06/chart">
            <c:ext xmlns:c16="http://schemas.microsoft.com/office/drawing/2014/chart" uri="{C3380CC4-5D6E-409C-BE32-E72D297353CC}">
              <c16:uniqueId val="{00000027-B179-4DCE-9A7C-CF7FAF9A67C8}"/>
            </c:ext>
          </c:extLst>
        </c:ser>
        <c:ser>
          <c:idx val="2"/>
          <c:order val="3"/>
          <c:tx>
            <c:v>Peruvian Aprista Party (APRA)</c:v>
          </c:tx>
          <c:spPr>
            <a:ln w="38100" cap="rnd">
              <a:solidFill>
                <a:schemeClr val="accent6"/>
              </a:solidFill>
              <a:round/>
            </a:ln>
            <a:effectLst/>
          </c:spPr>
          <c:marker>
            <c:symbol val="diamond"/>
            <c:size val="11"/>
            <c:spPr>
              <a:solidFill>
                <a:schemeClr val="accent6"/>
              </a:solidFill>
              <a:ln w="9525">
                <a:solidFill>
                  <a:schemeClr val="accent6"/>
                </a:solidFill>
              </a:ln>
              <a:effectLst/>
            </c:spPr>
          </c:marker>
          <c:cat>
            <c:numRef>
              <c:f>[14]r_elec!$A$2:$A$6</c:f>
              <c:numCache>
                <c:formatCode>General</c:formatCode>
                <c:ptCount val="5"/>
                <c:pt idx="0">
                  <c:v>1995</c:v>
                </c:pt>
                <c:pt idx="1">
                  <c:v>2000</c:v>
                </c:pt>
                <c:pt idx="2">
                  <c:v>2006</c:v>
                </c:pt>
                <c:pt idx="3">
                  <c:v>2011</c:v>
                </c:pt>
                <c:pt idx="4">
                  <c:v>2016</c:v>
                </c:pt>
              </c:numCache>
            </c:numRef>
          </c:cat>
          <c:val>
            <c:numRef>
              <c:f>[14]r_elec!$C$2:$C$6</c:f>
              <c:numCache>
                <c:formatCode>General</c:formatCode>
                <c:ptCount val="5"/>
                <c:pt idx="0">
                  <c:v>6.4000000000000001E-2</c:v>
                </c:pt>
                <c:pt idx="1">
                  <c:v>1.3999999999999999E-2</c:v>
                </c:pt>
                <c:pt idx="2">
                  <c:v>0.24299999999999999</c:v>
                </c:pt>
              </c:numCache>
            </c:numRef>
          </c:val>
          <c:smooth val="0"/>
          <c:extLst xmlns:c16r2="http://schemas.microsoft.com/office/drawing/2015/06/chart">
            <c:ext xmlns:c16="http://schemas.microsoft.com/office/drawing/2014/chart" uri="{C3380CC4-5D6E-409C-BE32-E72D297353CC}">
              <c16:uniqueId val="{0000002F-B179-4DCE-9A7C-CF7FAF9A67C8}"/>
            </c:ext>
          </c:extLst>
        </c:ser>
        <c:ser>
          <c:idx val="1"/>
          <c:order val="4"/>
          <c:tx>
            <c:v>Other</c:v>
          </c:tx>
          <c:spPr>
            <a:ln w="38100" cap="rnd">
              <a:solidFill>
                <a:schemeClr val="accent3"/>
              </a:solidFill>
              <a:round/>
            </a:ln>
            <a:effectLst/>
          </c:spPr>
          <c:marker>
            <c:symbol val="circle"/>
            <c:size val="10"/>
            <c:spPr>
              <a:solidFill>
                <a:schemeClr val="bg1"/>
              </a:solidFill>
              <a:ln w="9525">
                <a:solidFill>
                  <a:schemeClr val="accent3"/>
                </a:solidFill>
              </a:ln>
              <a:effectLst/>
            </c:spPr>
          </c:marker>
          <c:cat>
            <c:numRef>
              <c:f>[14]r_elec!$A$2:$A$6</c:f>
              <c:numCache>
                <c:formatCode>General</c:formatCode>
                <c:ptCount val="5"/>
                <c:pt idx="0">
                  <c:v>1995</c:v>
                </c:pt>
                <c:pt idx="1">
                  <c:v>2000</c:v>
                </c:pt>
                <c:pt idx="2">
                  <c:v>2006</c:v>
                </c:pt>
                <c:pt idx="3">
                  <c:v>2011</c:v>
                </c:pt>
                <c:pt idx="4">
                  <c:v>2016</c:v>
                </c:pt>
              </c:numCache>
            </c:numRef>
          </c:cat>
          <c:val>
            <c:numRef>
              <c:f>[14]r_elec!$H$2:$H$6</c:f>
              <c:numCache>
                <c:formatCode>General</c:formatCode>
                <c:ptCount val="5"/>
                <c:pt idx="0">
                  <c:v>0.17400000000000002</c:v>
                </c:pt>
                <c:pt idx="1">
                  <c:v>3.7000000000000005E-2</c:v>
                </c:pt>
                <c:pt idx="2">
                  <c:v>9.0999999999999831E-2</c:v>
                </c:pt>
                <c:pt idx="3">
                  <c:v>7.8000000000000118E-3</c:v>
                </c:pt>
                <c:pt idx="4">
                  <c:v>0.12930000000000008</c:v>
                </c:pt>
              </c:numCache>
            </c:numRef>
          </c:val>
          <c:smooth val="0"/>
          <c:extLst xmlns:c16r2="http://schemas.microsoft.com/office/drawing/2015/06/chart">
            <c:ext xmlns:c16="http://schemas.microsoft.com/office/drawing/2014/chart" uri="{C3380CC4-5D6E-409C-BE32-E72D297353CC}">
              <c16:uniqueId val="{0000002B-B179-4DCE-9A7C-CF7FAF9A67C8}"/>
            </c:ext>
          </c:extLst>
        </c:ser>
        <c:dLbls>
          <c:showLegendKey val="0"/>
          <c:showVal val="0"/>
          <c:showCatName val="0"/>
          <c:showSerName val="0"/>
          <c:showPercent val="0"/>
          <c:showBubbleSize val="0"/>
        </c:dLbls>
        <c:marker val="1"/>
        <c:smooth val="0"/>
        <c:axId val="706515696"/>
        <c:axId val="706516240"/>
        <c:extLst xmlns:c16r2="http://schemas.microsoft.com/office/drawing/2015/06/chart"/>
      </c:lineChart>
      <c:dateAx>
        <c:axId val="7065156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16240"/>
        <c:crosses val="autoZero"/>
        <c:auto val="0"/>
        <c:lblOffset val="100"/>
        <c:baseTimeUnit val="days"/>
        <c:majorUnit val="2"/>
        <c:majorTimeUnit val="days"/>
        <c:minorUnit val="1"/>
      </c:dateAx>
      <c:valAx>
        <c:axId val="706516240"/>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5.1343866237077602E-3"/>
              <c:y val="0.33137132883855902"/>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15696"/>
        <c:crosses val="autoZero"/>
        <c:crossBetween val="midCat"/>
      </c:valAx>
      <c:spPr>
        <a:noFill/>
        <a:ln>
          <a:solidFill>
            <a:sysClr val="windowText" lastClr="000000"/>
          </a:solidFill>
        </a:ln>
        <a:effectLst/>
      </c:spPr>
    </c:plotArea>
    <c:legend>
      <c:legendPos val="b"/>
      <c:layout>
        <c:manualLayout>
          <c:xMode val="edge"/>
          <c:yMode val="edge"/>
          <c:x val="0.103781291605271"/>
          <c:y val="9.1439826557651205E-2"/>
          <c:w val="0.62054367002299304"/>
          <c:h val="0.219326734914188"/>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latin typeface="Arial"/>
                <a:cs typeface="Arial"/>
              </a:rPr>
              <a:t>Figure</a:t>
            </a:r>
            <a:r>
              <a:rPr lang="en-US" sz="1680">
                <a:latin typeface="Arial"/>
                <a:cs typeface="Arial"/>
              </a:rPr>
              <a:t> 15.18 - </a:t>
            </a:r>
            <a:r>
              <a:rPr lang="en-US" sz="1680" b="1" i="0" baseline="0">
                <a:effectLst/>
                <a:latin typeface="Arial"/>
                <a:cs typeface="Arial"/>
              </a:rPr>
              <a:t>The socialist / progressive vote by income and education </a:t>
            </a:r>
          </a:p>
          <a:p>
            <a:pPr algn="ctr">
              <a:defRPr b="1"/>
            </a:pPr>
            <a:r>
              <a:rPr lang="en-US" sz="1680" b="1" i="0" baseline="0">
                <a:effectLst/>
                <a:latin typeface="Arial"/>
                <a:cs typeface="Arial"/>
              </a:rPr>
              <a:t>in Peru, 1995-2016</a:t>
            </a:r>
            <a:endParaRPr lang="en-US" sz="1680">
              <a:effectLst/>
              <a:latin typeface="Arial"/>
              <a:cs typeface="Arial"/>
            </a:endParaRPr>
          </a:p>
        </c:rich>
      </c:tx>
      <c:layout/>
      <c:overlay val="0"/>
      <c:spPr>
        <a:noFill/>
        <a:ln>
          <a:noFill/>
        </a:ln>
        <a:effectLst/>
      </c:spPr>
      <c:txPr>
        <a:bodyPr rot="0" spcFirstLastPara="1" vertOverflow="ellipsis" vert="horz" wrap="square" anchor="ctr" anchorCtr="1"/>
        <a:lstStyle/>
        <a:p>
          <a:pPr algn="ct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3955197260162605E-2"/>
          <c:y val="0.11545747644927599"/>
          <c:w val="0.90363229580889004"/>
          <c:h val="0.651255480336566"/>
        </c:manualLayout>
      </c:layout>
      <c:lineChart>
        <c:grouping val="standard"/>
        <c:varyColors val="0"/>
        <c:ser>
          <c:idx val="0"/>
          <c:order val="0"/>
          <c:tx>
            <c:v>zero</c:v>
          </c:tx>
          <c:spPr>
            <a:ln w="28575" cap="rnd">
              <a:solidFill>
                <a:sysClr val="windowText" lastClr="000000"/>
              </a:solidFill>
              <a:round/>
            </a:ln>
            <a:effectLst/>
          </c:spPr>
          <c:marker>
            <c:symbol val="none"/>
          </c:marker>
          <c:cat>
            <c:strRef>
              <c:f>[14]r_votediff!$C$2:$C$4</c:f>
              <c:strCache>
                <c:ptCount val="3"/>
                <c:pt idx="0">
                  <c:v>1995-00</c:v>
                </c:pt>
                <c:pt idx="1">
                  <c:v>2006-11</c:v>
                </c:pt>
                <c:pt idx="2">
                  <c:v>2016</c:v>
                </c:pt>
              </c:strCache>
            </c:strRef>
          </c:cat>
          <c:val>
            <c:numRef>
              <c:f>[14]r_votediff!$B$2:$B$4</c:f>
              <c:numCache>
                <c:formatCode>General</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0-2721-4654-8E7C-FB48EE21FCC7}"/>
            </c:ext>
          </c:extLst>
        </c:ser>
        <c:ser>
          <c:idx val="1"/>
          <c:order val="1"/>
          <c:tx>
            <c:v>Difference between (% of university graduates) and (% of non-univ.) voting socialist / progressive</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[14]r_votediff!$C$2:$C$4</c:f>
              <c:strCache>
                <c:ptCount val="3"/>
                <c:pt idx="0">
                  <c:v>1995-00</c:v>
                </c:pt>
                <c:pt idx="1">
                  <c:v>2006-11</c:v>
                </c:pt>
                <c:pt idx="2">
                  <c:v>2016</c:v>
                </c:pt>
              </c:strCache>
            </c:strRef>
          </c:cat>
          <c:val>
            <c:numRef>
              <c:f>[14]r_votediff!$F$2:$F$4</c:f>
              <c:numCache>
                <c:formatCode>General</c:formatCode>
                <c:ptCount val="3"/>
                <c:pt idx="0">
                  <c:v>9.7300581581288714</c:v>
                </c:pt>
                <c:pt idx="1">
                  <c:v>-4.012962018469489</c:v>
                </c:pt>
                <c:pt idx="2">
                  <c:v>4.7830865427625433</c:v>
                </c:pt>
              </c:numCache>
            </c:numRef>
          </c:val>
          <c:smooth val="0"/>
          <c:extLst xmlns:c16r2="http://schemas.microsoft.com/office/drawing/2015/06/chart">
            <c:ext xmlns:c16="http://schemas.microsoft.com/office/drawing/2014/chart" uri="{C3380CC4-5D6E-409C-BE32-E72D297353CC}">
              <c16:uniqueId val="{00000001-2721-4654-8E7C-FB48EE21FCC7}"/>
            </c:ext>
          </c:extLst>
        </c:ser>
        <c:ser>
          <c:idx val="2"/>
          <c:order val="2"/>
          <c:tx>
            <c:v>Difference between (% of top 10%) and (% of bottom 90%) earners voting socialist / progressive</c:v>
          </c:tx>
          <c:spPr>
            <a:ln w="38100" cap="rnd">
              <a:solidFill>
                <a:srgbClr val="FF0000"/>
              </a:solidFill>
              <a:round/>
            </a:ln>
            <a:effectLst/>
          </c:spPr>
          <c:marker>
            <c:symbol val="square"/>
            <c:size val="9"/>
            <c:spPr>
              <a:solidFill>
                <a:srgbClr val="FF0000"/>
              </a:solidFill>
              <a:ln w="9525">
                <a:solidFill>
                  <a:srgbClr val="FF0000"/>
                </a:solidFill>
              </a:ln>
              <a:effectLst/>
            </c:spPr>
          </c:marker>
          <c:cat>
            <c:strRef>
              <c:f>[14]r_votediff!$C$2:$C$4</c:f>
              <c:strCache>
                <c:ptCount val="3"/>
                <c:pt idx="0">
                  <c:v>1995-00</c:v>
                </c:pt>
                <c:pt idx="1">
                  <c:v>2006-11</c:v>
                </c:pt>
                <c:pt idx="2">
                  <c:v>2016</c:v>
                </c:pt>
              </c:strCache>
            </c:strRef>
          </c:cat>
          <c:val>
            <c:numRef>
              <c:f>[14]r_votediff!$AG$2:$AG$4</c:f>
              <c:numCache>
                <c:formatCode>General</c:formatCode>
                <c:ptCount val="3"/>
                <c:pt idx="0">
                  <c:v>-3.3714631088510569</c:v>
                </c:pt>
                <c:pt idx="1">
                  <c:v>-12.480502943154102</c:v>
                </c:pt>
                <c:pt idx="2">
                  <c:v>1.0078829869769306</c:v>
                </c:pt>
              </c:numCache>
            </c:numRef>
          </c:val>
          <c:smooth val="0"/>
          <c:extLst xmlns:c16r2="http://schemas.microsoft.com/office/drawing/2015/06/chart">
            <c:ext xmlns:c16="http://schemas.microsoft.com/office/drawing/2014/chart" uri="{C3380CC4-5D6E-409C-BE32-E72D297353CC}">
              <c16:uniqueId val="{00000002-2721-4654-8E7C-FB48EE21FCC7}"/>
            </c:ext>
          </c:extLst>
        </c:ser>
        <c:dLbls>
          <c:showLegendKey val="0"/>
          <c:showVal val="0"/>
          <c:showCatName val="0"/>
          <c:showSerName val="0"/>
          <c:showPercent val="0"/>
          <c:showBubbleSize val="0"/>
        </c:dLbls>
        <c:smooth val="0"/>
        <c:axId val="706516784"/>
        <c:axId val="706517328"/>
      </c:lineChart>
      <c:catAx>
        <c:axId val="7065167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17328"/>
        <c:crosses val="autoZero"/>
        <c:auto val="1"/>
        <c:lblAlgn val="ctr"/>
        <c:lblOffset val="200"/>
        <c:noMultiLvlLbl val="0"/>
      </c:catAx>
      <c:valAx>
        <c:axId val="706517328"/>
        <c:scaling>
          <c:orientation val="minMax"/>
          <c:max val="25"/>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1678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7.3001945692202197E-2"/>
          <c:y val="0.123635680207801"/>
          <c:w val="0.88267561229737102"/>
          <c:h val="0.162361982562603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15.19 - Vote and education in Peru, 1995-2016</a:t>
            </a:r>
            <a:endParaRPr lang="en-US"/>
          </a:p>
        </c:rich>
      </c:tx>
      <c:layout/>
      <c:overlay val="0"/>
      <c:spPr>
        <a:noFill/>
        <a:ln>
          <a:noFill/>
        </a:ln>
        <a:effectLst/>
      </c:spPr>
    </c:title>
    <c:autoTitleDeleted val="0"/>
    <c:plotArea>
      <c:layout>
        <c:manualLayout>
          <c:layoutTarget val="inner"/>
          <c:xMode val="edge"/>
          <c:yMode val="edge"/>
          <c:x val="9.3629775321155101E-2"/>
          <c:y val="8.61505331664663E-2"/>
          <c:w val="0.87102874160444899"/>
          <c:h val="0.71879317975332802"/>
        </c:manualLayout>
      </c:layout>
      <c:lineChart>
        <c:grouping val="standard"/>
        <c:varyColors val="0"/>
        <c:ser>
          <c:idx val="6"/>
          <c:order val="0"/>
          <c:tx>
            <c:v>Christian Democrats / Liberals (PPC / AP / UN / PPK)</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extLst>
                <c:ext xmlns:c15="http://schemas.microsoft.com/office/drawing/2012/chart" uri="{02D57815-91ED-43cb-92C2-25804820EDAC}">
                  <c15:fullRef>
                    <c15:sqref>[14]r_educ!$B$2:$B$4</c15:sqref>
                  </c15:fullRef>
                </c:ext>
              </c:extLst>
              <c:f>[14]r_educ!$B$2:$B$4</c:f>
              <c:strCache>
                <c:ptCount val="3"/>
                <c:pt idx="0">
                  <c:v>1995-00</c:v>
                </c:pt>
                <c:pt idx="1">
                  <c:v>2006-11</c:v>
                </c:pt>
                <c:pt idx="2">
                  <c:v>2016</c:v>
                </c:pt>
              </c:strCache>
            </c:strRef>
          </c:cat>
          <c:val>
            <c:numRef>
              <c:extLst>
                <c:ext xmlns:c15="http://schemas.microsoft.com/office/drawing/2012/chart" uri="{02D57815-91ED-43cb-92C2-25804820EDAC}">
                  <c15:fullRef>
                    <c15:sqref>[14]r_educ!$M$2:$M$4</c15:sqref>
                  </c15:fullRef>
                </c:ext>
              </c:extLst>
              <c:f>[14]r_educ!$M$2:$M$4</c:f>
              <c:numCache>
                <c:formatCode>General</c:formatCode>
                <c:ptCount val="3"/>
                <c:pt idx="0">
                  <c:v>1.7963289284922308</c:v>
                </c:pt>
                <c:pt idx="1">
                  <c:v>8.9751568853233632</c:v>
                </c:pt>
                <c:pt idx="2">
                  <c:v>1.1953079652450405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E-1761-49AF-B8CA-774333C5DF57}"/>
            </c:ext>
          </c:extLst>
        </c:ser>
        <c:ser>
          <c:idx val="3"/>
          <c:order val="1"/>
          <c:tx>
            <c:v>Fujimorists (Change 90 / Peru 2000 / Force 2011 / Popular Force)</c:v>
          </c:tx>
          <c:spPr>
            <a:ln w="38100" cap="rnd">
              <a:solidFill>
                <a:schemeClr val="accent2"/>
              </a:solidFill>
              <a:round/>
            </a:ln>
            <a:effectLst/>
          </c:spPr>
          <c:marker>
            <c:symbol val="square"/>
            <c:size val="9"/>
            <c:spPr>
              <a:solidFill>
                <a:schemeClr val="accent2"/>
              </a:solidFill>
              <a:ln w="9525">
                <a:solidFill>
                  <a:schemeClr val="accent2"/>
                </a:solidFill>
              </a:ln>
              <a:effectLst/>
            </c:spPr>
          </c:marker>
          <c:cat>
            <c:strRef>
              <c:extLst>
                <c:ext xmlns:c15="http://schemas.microsoft.com/office/drawing/2012/chart" uri="{02D57815-91ED-43cb-92C2-25804820EDAC}">
                  <c15:fullRef>
                    <c15:sqref>[14]r_educ!$B$2:$B$4</c15:sqref>
                  </c15:fullRef>
                </c:ext>
              </c:extLst>
              <c:f>[14]r_educ!$B$2:$B$4</c:f>
              <c:strCache>
                <c:ptCount val="3"/>
                <c:pt idx="0">
                  <c:v>1995-00</c:v>
                </c:pt>
                <c:pt idx="1">
                  <c:v>2006-11</c:v>
                </c:pt>
                <c:pt idx="2">
                  <c:v>2016</c:v>
                </c:pt>
              </c:strCache>
            </c:strRef>
          </c:cat>
          <c:val>
            <c:numRef>
              <c:extLst>
                <c:ext xmlns:c15="http://schemas.microsoft.com/office/drawing/2012/chart" uri="{02D57815-91ED-43cb-92C2-25804820EDAC}">
                  <c15:fullRef>
                    <c15:sqref>[14]r_educ!$D$2:$D$4</c15:sqref>
                  </c15:fullRef>
                </c:ext>
              </c:extLst>
              <c:f>[14]r_educ!$D$2:$D$4</c:f>
              <c:numCache>
                <c:formatCode>General</c:formatCode>
                <c:ptCount val="3"/>
                <c:pt idx="0">
                  <c:v>-11.332120769142161</c:v>
                </c:pt>
                <c:pt idx="1">
                  <c:v>-4.3710451267554493</c:v>
                </c:pt>
                <c:pt idx="2">
                  <c:v>-9.663273827532592</c:v>
                </c:pt>
              </c:numCache>
            </c:numRef>
          </c:val>
          <c:smooth val="0"/>
          <c:extLst xmlns:c16r2="http://schemas.microsoft.com/office/drawing/2015/06/chart">
            <c:ext xmlns:c16="http://schemas.microsoft.com/office/drawing/2014/chart" uri="{C3380CC4-5D6E-409C-BE32-E72D297353CC}">
              <c16:uniqueId val="{0000005B-1761-49AF-B8CA-774333C5DF57}"/>
            </c:ext>
          </c:extLst>
        </c:ser>
        <c:ser>
          <c:idx val="1"/>
          <c:order val="2"/>
          <c:tx>
            <c:v>Socialists / Progressives (Union for Peru / Possible Peru / PNP)</c:v>
          </c:tx>
          <c:spPr>
            <a:ln w="38100" cap="rnd">
              <a:solidFill>
                <a:srgbClr val="C00000"/>
              </a:solidFill>
              <a:round/>
            </a:ln>
            <a:effectLst/>
          </c:spPr>
          <c:marker>
            <c:symbol val="triangle"/>
            <c:size val="11"/>
            <c:spPr>
              <a:solidFill>
                <a:srgbClr val="C00000"/>
              </a:solidFill>
              <a:ln w="9525">
                <a:solidFill>
                  <a:srgbClr val="C00000"/>
                </a:solidFill>
              </a:ln>
              <a:effectLst/>
            </c:spPr>
          </c:marker>
          <c:cat>
            <c:strRef>
              <c:extLst>
                <c:ext xmlns:c15="http://schemas.microsoft.com/office/drawing/2012/chart" uri="{02D57815-91ED-43cb-92C2-25804820EDAC}">
                  <c15:fullRef>
                    <c15:sqref>[14]r_educ!$B$2:$B$4</c15:sqref>
                  </c15:fullRef>
                </c:ext>
              </c:extLst>
              <c:f>[14]r_educ!$B$2:$B$4</c:f>
              <c:strCache>
                <c:ptCount val="3"/>
                <c:pt idx="0">
                  <c:v>1995-00</c:v>
                </c:pt>
                <c:pt idx="1">
                  <c:v>2006-11</c:v>
                </c:pt>
                <c:pt idx="2">
                  <c:v>2016</c:v>
                </c:pt>
              </c:strCache>
            </c:strRef>
          </c:cat>
          <c:val>
            <c:numRef>
              <c:extLst>
                <c:ext xmlns:c15="http://schemas.microsoft.com/office/drawing/2012/chart" uri="{02D57815-91ED-43cb-92C2-25804820EDAC}">
                  <c15:fullRef>
                    <c15:sqref>[14]r_educ!$V$2:$V$4</c15:sqref>
                  </c15:fullRef>
                </c:ext>
              </c:extLst>
              <c:f>[14]r_educ!$V$2:$V$4</c:f>
              <c:numCache>
                <c:formatCode>General</c:formatCode>
                <c:ptCount val="3"/>
                <c:pt idx="0">
                  <c:v>6.1137900070787286</c:v>
                </c:pt>
                <c:pt idx="1">
                  <c:v>-2.3757062220661158</c:v>
                </c:pt>
                <c:pt idx="2">
                  <c:v>4.3792763957365031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9-1761-49AF-B8CA-774333C5DF57}"/>
            </c:ext>
          </c:extLst>
        </c:ser>
        <c:ser>
          <c:idx val="9"/>
          <c:order val="3"/>
          <c:tx>
            <c:v>Peruvian Aprista Party (APRA)</c:v>
          </c:tx>
          <c:spPr>
            <a:ln w="38100">
              <a:solidFill>
                <a:schemeClr val="accent6"/>
              </a:solidFill>
            </a:ln>
          </c:spPr>
          <c:marker>
            <c:symbol val="diamond"/>
            <c:size val="12"/>
            <c:spPr>
              <a:solidFill>
                <a:schemeClr val="accent6"/>
              </a:solidFill>
              <a:ln>
                <a:solidFill>
                  <a:schemeClr val="accent6"/>
                </a:solidFill>
              </a:ln>
            </c:spPr>
          </c:marker>
          <c:cat>
            <c:strRef>
              <c:extLst>
                <c:ext xmlns:c15="http://schemas.microsoft.com/office/drawing/2012/chart" uri="{02D57815-91ED-43cb-92C2-25804820EDAC}">
                  <c15:fullRef>
                    <c15:sqref>[14]r_educ!$B$2:$B$4</c15:sqref>
                  </c15:fullRef>
                </c:ext>
              </c:extLst>
              <c:f>[14]r_educ!$B$2:$B$4</c:f>
              <c:strCache>
                <c:ptCount val="3"/>
                <c:pt idx="0">
                  <c:v>1995-00</c:v>
                </c:pt>
                <c:pt idx="1">
                  <c:v>2006-11</c:v>
                </c:pt>
                <c:pt idx="2">
                  <c:v>2016</c:v>
                </c:pt>
              </c:strCache>
            </c:strRef>
          </c:cat>
          <c:val>
            <c:numRef>
              <c:extLst>
                <c:ext xmlns:c15="http://schemas.microsoft.com/office/drawing/2012/chart" uri="{02D57815-91ED-43cb-92C2-25804820EDAC}">
                  <c15:fullRef>
                    <c15:sqref>[14]r_educ!$AE$2:$AE$4</c15:sqref>
                  </c15:fullRef>
                </c:ext>
              </c:extLst>
              <c:f>[14]r_educ!$AE$2:$AE$4</c:f>
              <c:numCache>
                <c:formatCode>General</c:formatCode>
                <c:ptCount val="3"/>
                <c:pt idx="0">
                  <c:v>2.4191158296361115</c:v>
                </c:pt>
                <c:pt idx="1">
                  <c:v>-2.122717377760198</c:v>
                </c:pt>
              </c:numCache>
            </c:numRef>
          </c:val>
          <c:smooth val="0"/>
          <c:extLst xmlns:c16r2="http://schemas.microsoft.com/office/drawing/2015/06/chart">
            <c:ext xmlns:c16="http://schemas.microsoft.com/office/drawing/2014/chart" uri="{C3380CC4-5D6E-409C-BE32-E72D297353CC}">
              <c16:uniqueId val="{00000000-20BA-43F3-9D9F-126919911EDB}"/>
            </c:ext>
          </c:extLst>
        </c:ser>
        <c:dLbls>
          <c:showLegendKey val="0"/>
          <c:showVal val="0"/>
          <c:showCatName val="0"/>
          <c:showSerName val="0"/>
          <c:showPercent val="0"/>
          <c:showBubbleSize val="0"/>
        </c:dLbls>
        <c:marker val="1"/>
        <c:smooth val="0"/>
        <c:axId val="928833792"/>
        <c:axId val="928838688"/>
        <c:extLst xmlns:c16r2="http://schemas.microsoft.com/office/drawing/2015/06/chart">
          <c:ext xmlns:c15="http://schemas.microsoft.com/office/drawing/2012/chart" uri="{02D57815-91ED-43cb-92C2-25804820EDAC}">
            <c15:filteredLineSeries>
              <c15:ser>
                <c:idx val="7"/>
                <c:order val="4"/>
                <c:tx>
                  <c:strRef>
                    <c:extLst xmlns:c16r2="http://schemas.microsoft.com/office/drawing/2015/06/chart">
                      <c:ext uri="{02D57815-91ED-43cb-92C2-25804820EDAC}">
                        <c15:formulaRef>
                          <c15:sqref>[14]r_educ!$W$1</c15:sqref>
                        </c15:formulaRef>
                      </c:ext>
                    </c:extLst>
                    <c:strCache>
                      <c:ptCount val="1"/>
                      <c:pt idx="0">
                        <c:v>upp3_2</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c:ext uri="{02D57815-91ED-43cb-92C2-25804820EDAC}">
                        <c15:fullRef>
                          <c15:sqref>[14]r_educ!$B$2:$B$6</c15:sqref>
                        </c15:fullRef>
                        <c15:formulaRef>
                          <c15:sqref>[14]r_educ!$B$2:$B$4</c15:sqref>
                        </c15:formulaRef>
                      </c:ext>
                    </c:extLst>
                    <c:strCache>
                      <c:ptCount val="3"/>
                      <c:pt idx="0">
                        <c:v>1995-00</c:v>
                      </c:pt>
                      <c:pt idx="1">
                        <c:v>2006-11</c:v>
                      </c:pt>
                      <c:pt idx="2">
                        <c:v>2016</c:v>
                      </c:pt>
                    </c:strCache>
                  </c:strRef>
                </c:cat>
                <c:val>
                  <c:numRef>
                    <c:extLst>
                      <c:ext uri="{02D57815-91ED-43cb-92C2-25804820EDAC}">
                        <c15:fullRef>
                          <c15:sqref>[14]r_educ!$W$2:$W$6</c15:sqref>
                        </c15:fullRef>
                        <c15:formulaRef>
                          <c15:sqref>[14]r_educ!$W$2:$W$4</c15:sqref>
                        </c15:formulaRef>
                      </c:ext>
                    </c:extLst>
                    <c:numCache>
                      <c:formatCode>General</c:formatCode>
                      <c:ptCount val="3"/>
                      <c:pt idx="0">
                        <c:v>4.5594112723652369</c:v>
                      </c:pt>
                      <c:pt idx="1">
                        <c:v>-2.4498226776421452</c:v>
                      </c:pt>
                      <c:pt idx="2">
                        <c:v>3.1049165345411924</c:v>
                      </c:pt>
                    </c:numCache>
                  </c:numRef>
                </c:val>
                <c:smooth val="0"/>
                <c:extLst xmlns:c16r2="http://schemas.microsoft.com/office/drawing/2015/06/chart">
                  <c:ext xmlns:c16="http://schemas.microsoft.com/office/drawing/2014/chart" uri="{C3380CC4-5D6E-409C-BE32-E72D297353CC}">
                    <c16:uniqueId val="{0000005F-1761-49AF-B8CA-774333C5DF57}"/>
                  </c:ext>
                </c:extLst>
              </c15:ser>
            </c15:filteredLineSeries>
            <c15:filteredLineSeries>
              <c15:ser>
                <c:idx val="8"/>
                <c:order val="5"/>
                <c:tx>
                  <c:strRef>
                    <c:extLst xmlns:c15="http://schemas.microsoft.com/office/drawing/2012/chart" xmlns:c16r2="http://schemas.microsoft.com/office/drawing/2015/06/chart">
                      <c:ext xmlns:c15="http://schemas.microsoft.com/office/drawing/2012/chart" uri="{02D57815-91ED-43cb-92C2-25804820EDAC}">
                        <c15:formulaRef>
                          <c15:sqref>[14]r_educ!$X$1</c15:sqref>
                        </c15:formulaRef>
                      </c:ext>
                    </c:extLst>
                    <c:strCache>
                      <c:ptCount val="1"/>
                      <c:pt idx="0">
                        <c:v>upp3_3</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extLst>
                      <c:ext xmlns:c15="http://schemas.microsoft.com/office/drawing/2012/chart" uri="{02D57815-91ED-43cb-92C2-25804820EDAC}">
                        <c15:fullRef>
                          <c15:sqref>[14]r_educ!$B$2:$B$6</c15:sqref>
                        </c15:fullRef>
                        <c15:formulaRef>
                          <c15:sqref>[14]r_educ!$B$2:$B$4</c15:sqref>
                        </c15:formulaRef>
                      </c:ext>
                    </c:extLst>
                    <c:strCache>
                      <c:ptCount val="3"/>
                      <c:pt idx="0">
                        <c:v>1995-00</c:v>
                      </c:pt>
                      <c:pt idx="1">
                        <c:v>2006-11</c:v>
                      </c:pt>
                      <c:pt idx="2">
                        <c:v>2016</c:v>
                      </c:pt>
                    </c:strCache>
                  </c:strRef>
                </c:cat>
                <c:val>
                  <c:numRef>
                    <c:extLst>
                      <c:ext xmlns:c15="http://schemas.microsoft.com/office/drawing/2012/chart" uri="{02D57815-91ED-43cb-92C2-25804820EDAC}">
                        <c15:fullRef>
                          <c15:sqref>[14]r_educ!$X$2:$X$6</c15:sqref>
                        </c15:fullRef>
                        <c15:formulaRef>
                          <c15:sqref>[14]r_educ!$X$2:$X$4</c15:sqref>
                        </c15:formulaRef>
                      </c:ext>
                    </c:extLst>
                    <c:numCache>
                      <c:formatCode>General</c:formatCode>
                      <c:ptCount val="3"/>
                      <c:pt idx="0">
                        <c:v>4.2749154440439172</c:v>
                      </c:pt>
                      <c:pt idx="1">
                        <c:v>-2.5090735216858651</c:v>
                      </c:pt>
                      <c:pt idx="2">
                        <c:v>2.5765430993750531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0-1761-49AF-B8CA-774333C5DF57}"/>
                  </c:ext>
                </c:extLst>
              </c15:ser>
            </c15:filteredLineSeries>
            <c15:filteredLineSeries>
              <c15:ser>
                <c:idx val="10"/>
                <c:order val="6"/>
                <c:tx>
                  <c:strRef>
                    <c:extLst xmlns:c15="http://schemas.microsoft.com/office/drawing/2012/chart" xmlns:c16r2="http://schemas.microsoft.com/office/drawing/2015/06/chart">
                      <c:ext xmlns:c15="http://schemas.microsoft.com/office/drawing/2012/chart" uri="{02D57815-91ED-43cb-92C2-25804820EDAC}">
                        <c15:formulaRef>
                          <c15:sqref>[14]r_educ!$AF$1</c15:sqref>
                        </c15:formulaRef>
                      </c:ext>
                    </c:extLst>
                    <c:strCache>
                      <c:ptCount val="1"/>
                      <c:pt idx="0">
                        <c:v>apra3_2</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extLst>
                      <c:ext xmlns:c15="http://schemas.microsoft.com/office/drawing/2012/chart" uri="{02D57815-91ED-43cb-92C2-25804820EDAC}">
                        <c15:fullRef>
                          <c15:sqref>[14]r_educ!$B$2:$B$6</c15:sqref>
                        </c15:fullRef>
                        <c15:formulaRef>
                          <c15:sqref>[14]r_educ!$B$2:$B$4</c15:sqref>
                        </c15:formulaRef>
                      </c:ext>
                    </c:extLst>
                    <c:strCache>
                      <c:ptCount val="3"/>
                      <c:pt idx="0">
                        <c:v>1995-00</c:v>
                      </c:pt>
                      <c:pt idx="1">
                        <c:v>2006-11</c:v>
                      </c:pt>
                      <c:pt idx="2">
                        <c:v>2016</c:v>
                      </c:pt>
                    </c:strCache>
                  </c:strRef>
                </c:cat>
                <c:val>
                  <c:numRef>
                    <c:extLst>
                      <c:ext xmlns:c15="http://schemas.microsoft.com/office/drawing/2012/chart" uri="{02D57815-91ED-43cb-92C2-25804820EDAC}">
                        <c15:fullRef>
                          <c15:sqref>[14]r_educ!$AF$2:$AF$6</c15:sqref>
                        </c15:fullRef>
                        <c15:formulaRef>
                          <c15:sqref>[14]r_educ!$AF$2:$AF$4</c15:sqref>
                        </c15:formulaRef>
                      </c:ext>
                    </c:extLst>
                    <c:numCache>
                      <c:formatCode>General</c:formatCode>
                      <c:ptCount val="3"/>
                      <c:pt idx="0">
                        <c:v>2.3373286760981649</c:v>
                      </c:pt>
                      <c:pt idx="1">
                        <c:v>1.1063333134782753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2-1761-49AF-B8CA-774333C5DF57}"/>
                  </c:ext>
                </c:extLst>
              </c15:ser>
            </c15:filteredLineSeries>
            <c15:filteredLineSeries>
              <c15:ser>
                <c:idx val="11"/>
                <c:order val="7"/>
                <c:tx>
                  <c:strRef>
                    <c:extLst xmlns:c15="http://schemas.microsoft.com/office/drawing/2012/chart" xmlns:c16r2="http://schemas.microsoft.com/office/drawing/2015/06/chart">
                      <c:ext xmlns:c15="http://schemas.microsoft.com/office/drawing/2012/chart" uri="{02D57815-91ED-43cb-92C2-25804820EDAC}">
                        <c15:formulaRef>
                          <c15:sqref>[14]r_educ!$AG$1</c15:sqref>
                        </c15:formulaRef>
                      </c:ext>
                    </c:extLst>
                    <c:strCache>
                      <c:ptCount val="1"/>
                      <c:pt idx="0">
                        <c:v>apra3_3</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extLst>
                      <c:ext xmlns:c15="http://schemas.microsoft.com/office/drawing/2012/chart" uri="{02D57815-91ED-43cb-92C2-25804820EDAC}">
                        <c15:fullRef>
                          <c15:sqref>[14]r_educ!$B$2:$B$6</c15:sqref>
                        </c15:fullRef>
                        <c15:formulaRef>
                          <c15:sqref>[14]r_educ!$B$2:$B$4</c15:sqref>
                        </c15:formulaRef>
                      </c:ext>
                    </c:extLst>
                    <c:strCache>
                      <c:ptCount val="3"/>
                      <c:pt idx="0">
                        <c:v>1995-00</c:v>
                      </c:pt>
                      <c:pt idx="1">
                        <c:v>2006-11</c:v>
                      </c:pt>
                      <c:pt idx="2">
                        <c:v>2016</c:v>
                      </c:pt>
                    </c:strCache>
                  </c:strRef>
                </c:cat>
                <c:val>
                  <c:numRef>
                    <c:extLst>
                      <c:ext xmlns:c15="http://schemas.microsoft.com/office/drawing/2012/chart" uri="{02D57815-91ED-43cb-92C2-25804820EDAC}">
                        <c15:fullRef>
                          <c15:sqref>[14]r_educ!$AG$2:$AG$6</c15:sqref>
                        </c15:fullRef>
                        <c15:formulaRef>
                          <c15:sqref>[14]r_educ!$AG$2:$AG$4</c15:sqref>
                        </c15:formulaRef>
                      </c:ext>
                    </c:extLst>
                    <c:numCache>
                      <c:formatCode>General</c:formatCode>
                      <c:ptCount val="3"/>
                      <c:pt idx="0">
                        <c:v>2.2744220636985037</c:v>
                      </c:pt>
                      <c:pt idx="1">
                        <c:v>0.26688312861432811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3-1761-49AF-B8CA-774333C5DF57}"/>
                  </c:ext>
                </c:extLst>
              </c15:ser>
            </c15:filteredLineSeries>
          </c:ext>
        </c:extLst>
      </c:lineChart>
      <c:catAx>
        <c:axId val="92883379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38688"/>
        <c:crosses val="autoZero"/>
        <c:auto val="1"/>
        <c:lblAlgn val="ctr"/>
        <c:lblOffset val="200"/>
        <c:noMultiLvlLbl val="0"/>
      </c:catAx>
      <c:valAx>
        <c:axId val="928838688"/>
        <c:scaling>
          <c:orientation val="minMax"/>
          <c:max val="30"/>
          <c:min val="-2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US" sz="1200" b="0" i="0" baseline="0">
                    <a:effectLst/>
                  </a:rPr>
                  <a:t>Difference between (% top 10% educated) </a:t>
                </a:r>
                <a:endParaRPr lang="es-ES" sz="1200">
                  <a:effectLst/>
                </a:endParaRPr>
              </a:p>
              <a:p>
                <a:pPr>
                  <a:defRPr b="0"/>
                </a:pPr>
                <a:r>
                  <a:rPr lang="en-US" sz="1200" b="0" i="0" baseline="0">
                    <a:effectLst/>
                  </a:rPr>
                  <a:t>and (% bottom 90% educated) voting for each party</a:t>
                </a:r>
                <a:endParaRPr lang="es-ES" sz="1200">
                  <a:effectLst/>
                </a:endParaRPr>
              </a:p>
            </c:rich>
          </c:tx>
          <c:layout>
            <c:manualLayout>
              <c:xMode val="edge"/>
              <c:yMode val="edge"/>
              <c:x val="5.4574809944834103E-3"/>
              <c:y val="0.180640773122104"/>
            </c:manualLayout>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33792"/>
        <c:crosses val="autoZero"/>
        <c:crossBetween val="midCat"/>
        <c:majorUnit val="5"/>
      </c:valAx>
      <c:spPr>
        <a:noFill/>
        <a:ln>
          <a:solidFill>
            <a:sysClr val="windowText" lastClr="000000"/>
          </a:solidFill>
        </a:ln>
        <a:effectLst/>
      </c:spPr>
    </c:plotArea>
    <c:legend>
      <c:legendPos val="b"/>
      <c:layout>
        <c:manualLayout>
          <c:xMode val="edge"/>
          <c:yMode val="edge"/>
          <c:x val="0.104749250485021"/>
          <c:y val="9.7783461729280999E-2"/>
          <c:w val="0.61370744452047299"/>
          <c:h val="0.195446220798054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a:t> 15.2 - The Peronist</a:t>
            </a:r>
            <a:r>
              <a:rPr lang="en-US" sz="1680" baseline="0"/>
              <a:t> vote by income and education</a:t>
            </a:r>
            <a:r>
              <a:rPr lang="en-US" sz="1680"/>
              <a:t> in Argentina, 1995-2019</a:t>
            </a:r>
          </a:p>
        </c:rich>
      </c:tx>
      <c:layout/>
      <c:overlay val="0"/>
      <c:spPr>
        <a:noFill/>
        <a:ln>
          <a:noFill/>
        </a:ln>
        <a:effectLst/>
      </c:spPr>
    </c:title>
    <c:autoTitleDeleted val="0"/>
    <c:plotArea>
      <c:layout>
        <c:manualLayout>
          <c:layoutTarget val="inner"/>
          <c:xMode val="edge"/>
          <c:yMode val="edge"/>
          <c:x val="5.3032261885851702E-2"/>
          <c:y val="0.12381337591991"/>
          <c:w val="0.90363229580889004"/>
          <c:h val="0.66171623887349396"/>
        </c:manualLayout>
      </c:layout>
      <c:lineChart>
        <c:grouping val="standard"/>
        <c:varyColors val="0"/>
        <c:ser>
          <c:idx val="0"/>
          <c:order val="0"/>
          <c:tx>
            <c:v>zero</c:v>
          </c:tx>
          <c:spPr>
            <a:ln w="28575" cap="rnd">
              <a:solidFill>
                <a:sysClr val="windowText" lastClr="000000"/>
              </a:solidFill>
              <a:round/>
            </a:ln>
            <a:effectLst/>
          </c:spPr>
          <c:marker>
            <c:symbol val="none"/>
          </c:marker>
          <c:cat>
            <c:strRef>
              <c:f>[1]r_votediff!$C$2:$C$4</c:f>
              <c:strCache>
                <c:ptCount val="3"/>
                <c:pt idx="0">
                  <c:v>1995-99</c:v>
                </c:pt>
                <c:pt idx="1">
                  <c:v>2007-11</c:v>
                </c:pt>
                <c:pt idx="2">
                  <c:v>2015-19</c:v>
                </c:pt>
              </c:strCache>
            </c:strRef>
          </c:cat>
          <c:val>
            <c:numRef>
              <c:f>[1]r_votediff!$B$2:$B$4</c:f>
              <c:numCache>
                <c:formatCode>General</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0-0459-40ED-82F9-DB2A14714B76}"/>
            </c:ext>
          </c:extLst>
        </c:ser>
        <c:ser>
          <c:idx val="1"/>
          <c:order val="1"/>
          <c:tx>
            <c:v>Difference between (% of top 10% educated) and (% of bottom 90% educated) voting Peronist</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[1]r_votediff!$C$2:$C$4</c:f>
              <c:strCache>
                <c:ptCount val="3"/>
                <c:pt idx="0">
                  <c:v>1995-99</c:v>
                </c:pt>
                <c:pt idx="1">
                  <c:v>2007-11</c:v>
                </c:pt>
                <c:pt idx="2">
                  <c:v>2015-19</c:v>
                </c:pt>
              </c:strCache>
            </c:strRef>
          </c:cat>
          <c:val>
            <c:numRef>
              <c:f>[1]r_votediff!$F$2:$F$4</c:f>
              <c:numCache>
                <c:formatCode>General</c:formatCode>
                <c:ptCount val="3"/>
                <c:pt idx="0">
                  <c:v>-21.371183395385742</c:v>
                </c:pt>
                <c:pt idx="1">
                  <c:v>-13.899956703186035</c:v>
                </c:pt>
                <c:pt idx="2">
                  <c:v>-16.515195846557617</c:v>
                </c:pt>
              </c:numCache>
            </c:numRef>
          </c:val>
          <c:smooth val="0"/>
          <c:extLst xmlns:c16r2="http://schemas.microsoft.com/office/drawing/2015/06/chart">
            <c:ext xmlns:c16="http://schemas.microsoft.com/office/drawing/2014/chart" uri="{C3380CC4-5D6E-409C-BE32-E72D297353CC}">
              <c16:uniqueId val="{00000001-0459-40ED-82F9-DB2A14714B76}"/>
            </c:ext>
          </c:extLst>
        </c:ser>
        <c:ser>
          <c:idx val="2"/>
          <c:order val="2"/>
          <c:tx>
            <c:v>Difference between (% of top 10% earners) and (% of bottom 90% earners) voting Peronist</c:v>
          </c:tx>
          <c:spPr>
            <a:ln w="38100" cap="rnd">
              <a:solidFill>
                <a:srgbClr val="FF0000"/>
              </a:solidFill>
              <a:round/>
            </a:ln>
            <a:effectLst/>
          </c:spPr>
          <c:marker>
            <c:symbol val="square"/>
            <c:size val="9"/>
            <c:spPr>
              <a:solidFill>
                <a:srgbClr val="FF0000"/>
              </a:solidFill>
              <a:ln w="9525">
                <a:solidFill>
                  <a:srgbClr val="FF0000"/>
                </a:solidFill>
              </a:ln>
              <a:effectLst/>
            </c:spPr>
          </c:marker>
          <c:cat>
            <c:strRef>
              <c:f>[1]r_votediff!$C$2:$C$4</c:f>
              <c:strCache>
                <c:ptCount val="3"/>
                <c:pt idx="0">
                  <c:v>1995-99</c:v>
                </c:pt>
                <c:pt idx="1">
                  <c:v>2007-11</c:v>
                </c:pt>
                <c:pt idx="2">
                  <c:v>2015-19</c:v>
                </c:pt>
              </c:strCache>
            </c:strRef>
          </c:cat>
          <c:val>
            <c:numRef>
              <c:f>[1]r_votediff!$AG$2:$AG$4</c:f>
              <c:numCache>
                <c:formatCode>General</c:formatCode>
                <c:ptCount val="3"/>
                <c:pt idx="0">
                  <c:v>1.2272228002548218</c:v>
                </c:pt>
                <c:pt idx="1">
                  <c:v>-8.7236394882202148</c:v>
                </c:pt>
                <c:pt idx="2">
                  <c:v>-7.5938186645507812</c:v>
                </c:pt>
              </c:numCache>
            </c:numRef>
          </c:val>
          <c:smooth val="0"/>
          <c:extLst xmlns:c16r2="http://schemas.microsoft.com/office/drawing/2015/06/chart">
            <c:ext xmlns:c16="http://schemas.microsoft.com/office/drawing/2014/chart" uri="{C3380CC4-5D6E-409C-BE32-E72D297353CC}">
              <c16:uniqueId val="{00000002-0459-40ED-82F9-DB2A14714B76}"/>
            </c:ext>
          </c:extLst>
        </c:ser>
        <c:dLbls>
          <c:showLegendKey val="0"/>
          <c:showVal val="0"/>
          <c:showCatName val="0"/>
          <c:showSerName val="0"/>
          <c:showPercent val="0"/>
          <c:showBubbleSize val="0"/>
        </c:dLbls>
        <c:smooth val="0"/>
        <c:axId val="708845712"/>
        <c:axId val="708852784"/>
      </c:lineChart>
      <c:catAx>
        <c:axId val="708845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8852784"/>
        <c:crosses val="autoZero"/>
        <c:auto val="1"/>
        <c:lblAlgn val="ctr"/>
        <c:lblOffset val="200"/>
        <c:noMultiLvlLbl val="0"/>
      </c:catAx>
      <c:valAx>
        <c:axId val="708852784"/>
        <c:scaling>
          <c:orientation val="minMax"/>
          <c:max val="20"/>
          <c:min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884571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12487706399E-2"/>
          <c:y val="0.13826698190860101"/>
          <c:w val="0.88267561229737102"/>
          <c:h val="0.17282947472449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15.20 - Vote and income in Peru, 1995-2016</a:t>
            </a:r>
            <a:endParaRPr lang="en-US"/>
          </a:p>
        </c:rich>
      </c:tx>
      <c:layout/>
      <c:overlay val="0"/>
      <c:spPr>
        <a:noFill/>
        <a:ln>
          <a:noFill/>
        </a:ln>
        <a:effectLst/>
      </c:spPr>
    </c:title>
    <c:autoTitleDeleted val="0"/>
    <c:plotArea>
      <c:layout>
        <c:manualLayout>
          <c:layoutTarget val="inner"/>
          <c:xMode val="edge"/>
          <c:yMode val="edge"/>
          <c:x val="9.5358115447491107E-2"/>
          <c:y val="8.61505331664663E-2"/>
          <c:w val="0.854899357598492"/>
          <c:h val="0.72716824487313803"/>
        </c:manualLayout>
      </c:layout>
      <c:lineChart>
        <c:grouping val="standard"/>
        <c:varyColors val="0"/>
        <c:ser>
          <c:idx val="6"/>
          <c:order val="0"/>
          <c:tx>
            <c:v>Christian Democrats / Liberals (PPC / AP / UN / PPK)</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extLst>
                <c:ext xmlns:c15="http://schemas.microsoft.com/office/drawing/2012/chart" uri="{02D57815-91ED-43cb-92C2-25804820EDAC}">
                  <c15:fullRef>
                    <c15:sqref>[14]r_inc!$B$2:$B$4</c15:sqref>
                  </c15:fullRef>
                </c:ext>
              </c:extLst>
              <c:f>[14]r_inc!$B$2:$B$4</c:f>
              <c:strCache>
                <c:ptCount val="3"/>
                <c:pt idx="0">
                  <c:v>1995-00</c:v>
                </c:pt>
                <c:pt idx="1">
                  <c:v>2006-11</c:v>
                </c:pt>
                <c:pt idx="2">
                  <c:v>2016</c:v>
                </c:pt>
              </c:strCache>
            </c:strRef>
          </c:cat>
          <c:val>
            <c:numRef>
              <c:extLst>
                <c:ext xmlns:c15="http://schemas.microsoft.com/office/drawing/2012/chart" uri="{02D57815-91ED-43cb-92C2-25804820EDAC}">
                  <c15:fullRef>
                    <c15:sqref>[14]r_inc!$M$2:$M$4</c15:sqref>
                  </c15:fullRef>
                </c:ext>
              </c:extLst>
              <c:f>[14]r_inc!$M$2:$M$4</c:f>
              <c:numCache>
                <c:formatCode>General</c:formatCode>
                <c:ptCount val="3"/>
                <c:pt idx="0">
                  <c:v>3.6041029433182916</c:v>
                </c:pt>
                <c:pt idx="1">
                  <c:v>18.729014311020876</c:v>
                </c:pt>
                <c:pt idx="2">
                  <c:v>2.2415003071422448</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E-1761-49AF-B8CA-774333C5DF57}"/>
            </c:ext>
          </c:extLst>
        </c:ser>
        <c:ser>
          <c:idx val="3"/>
          <c:order val="1"/>
          <c:tx>
            <c:v>Fujimorists (Change 90 / Peru 2000 / Force 2011 / Popular Force)</c:v>
          </c:tx>
          <c:spPr>
            <a:ln w="38100" cap="rnd">
              <a:solidFill>
                <a:schemeClr val="accent2"/>
              </a:solidFill>
              <a:round/>
            </a:ln>
            <a:effectLst/>
          </c:spPr>
          <c:marker>
            <c:symbol val="square"/>
            <c:size val="9"/>
            <c:spPr>
              <a:solidFill>
                <a:schemeClr val="accent2"/>
              </a:solidFill>
              <a:ln w="9525">
                <a:solidFill>
                  <a:schemeClr val="accent2"/>
                </a:solidFill>
              </a:ln>
              <a:effectLst/>
            </c:spPr>
          </c:marker>
          <c:cat>
            <c:strRef>
              <c:extLst>
                <c:ext xmlns:c15="http://schemas.microsoft.com/office/drawing/2012/chart" uri="{02D57815-91ED-43cb-92C2-25804820EDAC}">
                  <c15:fullRef>
                    <c15:sqref>[14]r_inc!$B$2:$B$4</c15:sqref>
                  </c15:fullRef>
                </c:ext>
              </c:extLst>
              <c:f>[14]r_inc!$B$2:$B$4</c:f>
              <c:strCache>
                <c:ptCount val="3"/>
                <c:pt idx="0">
                  <c:v>1995-00</c:v>
                </c:pt>
                <c:pt idx="1">
                  <c:v>2006-11</c:v>
                </c:pt>
                <c:pt idx="2">
                  <c:v>2016</c:v>
                </c:pt>
              </c:strCache>
            </c:strRef>
          </c:cat>
          <c:val>
            <c:numRef>
              <c:extLst>
                <c:ext xmlns:c15="http://schemas.microsoft.com/office/drawing/2012/chart" uri="{02D57815-91ED-43cb-92C2-25804820EDAC}">
                  <c15:fullRef>
                    <c15:sqref>[14]r_inc!$D$2:$D$4</c15:sqref>
                  </c15:fullRef>
                </c:ext>
              </c:extLst>
              <c:f>[14]r_inc!$D$2:$D$4</c:f>
              <c:numCache>
                <c:formatCode>General</c:formatCode>
                <c:ptCount val="3"/>
                <c:pt idx="0">
                  <c:v>-0.29195568128505001</c:v>
                </c:pt>
                <c:pt idx="1">
                  <c:v>-4.353164325791604</c:v>
                </c:pt>
                <c:pt idx="2">
                  <c:v>-12.081449402316229</c:v>
                </c:pt>
              </c:numCache>
            </c:numRef>
          </c:val>
          <c:smooth val="0"/>
          <c:extLst xmlns:c16r2="http://schemas.microsoft.com/office/drawing/2015/06/chart">
            <c:ext xmlns:c16="http://schemas.microsoft.com/office/drawing/2014/chart" uri="{C3380CC4-5D6E-409C-BE32-E72D297353CC}">
              <c16:uniqueId val="{0000005B-1761-49AF-B8CA-774333C5DF57}"/>
            </c:ext>
          </c:extLst>
        </c:ser>
        <c:ser>
          <c:idx val="1"/>
          <c:order val="2"/>
          <c:tx>
            <c:v>Socialists / Progressives (Union for Peru / Possible Peru / PNP)</c:v>
          </c:tx>
          <c:spPr>
            <a:ln w="38100" cap="rnd">
              <a:solidFill>
                <a:srgbClr val="C00000"/>
              </a:solidFill>
              <a:round/>
            </a:ln>
            <a:effectLst/>
          </c:spPr>
          <c:marker>
            <c:symbol val="triangle"/>
            <c:size val="11"/>
            <c:spPr>
              <a:solidFill>
                <a:srgbClr val="C00000"/>
              </a:solidFill>
              <a:ln w="9525">
                <a:solidFill>
                  <a:srgbClr val="C00000"/>
                </a:solidFill>
              </a:ln>
              <a:effectLst/>
            </c:spPr>
          </c:marker>
          <c:cat>
            <c:strRef>
              <c:extLst>
                <c:ext xmlns:c15="http://schemas.microsoft.com/office/drawing/2012/chart" uri="{02D57815-91ED-43cb-92C2-25804820EDAC}">
                  <c15:fullRef>
                    <c15:sqref>[14]r_inc!$B$2:$B$4</c15:sqref>
                  </c15:fullRef>
                </c:ext>
              </c:extLst>
              <c:f>[14]r_inc!$B$2:$B$4</c:f>
              <c:strCache>
                <c:ptCount val="3"/>
                <c:pt idx="0">
                  <c:v>1995-00</c:v>
                </c:pt>
                <c:pt idx="1">
                  <c:v>2006-11</c:v>
                </c:pt>
                <c:pt idx="2">
                  <c:v>2016</c:v>
                </c:pt>
              </c:strCache>
            </c:strRef>
          </c:cat>
          <c:val>
            <c:numRef>
              <c:extLst>
                <c:ext xmlns:c15="http://schemas.microsoft.com/office/drawing/2012/chart" uri="{02D57815-91ED-43cb-92C2-25804820EDAC}">
                  <c15:fullRef>
                    <c15:sqref>[14]r_inc!$V$2:$V$4</c15:sqref>
                  </c15:fullRef>
                </c:ext>
              </c:extLst>
              <c:f>[14]r_inc!$V$2:$V$4</c:f>
              <c:numCache>
                <c:formatCode>General</c:formatCode>
                <c:ptCount val="3"/>
                <c:pt idx="0">
                  <c:v>1.0978387596858501</c:v>
                </c:pt>
                <c:pt idx="1">
                  <c:v>-15.178714624157507</c:v>
                </c:pt>
                <c:pt idx="2">
                  <c:v>2.4641599252665127</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9-1761-49AF-B8CA-774333C5DF57}"/>
            </c:ext>
          </c:extLst>
        </c:ser>
        <c:ser>
          <c:idx val="9"/>
          <c:order val="3"/>
          <c:tx>
            <c:v>Peruvian Aprista Party (APRA)</c:v>
          </c:tx>
          <c:spPr>
            <a:ln w="38100">
              <a:solidFill>
                <a:schemeClr val="accent6"/>
              </a:solidFill>
            </a:ln>
          </c:spPr>
          <c:marker>
            <c:symbol val="diamond"/>
            <c:size val="12"/>
            <c:spPr>
              <a:solidFill>
                <a:schemeClr val="accent6"/>
              </a:solidFill>
              <a:ln>
                <a:solidFill>
                  <a:schemeClr val="accent6"/>
                </a:solidFill>
              </a:ln>
            </c:spPr>
          </c:marker>
          <c:cat>
            <c:strRef>
              <c:extLst>
                <c:ext xmlns:c15="http://schemas.microsoft.com/office/drawing/2012/chart" uri="{02D57815-91ED-43cb-92C2-25804820EDAC}">
                  <c15:fullRef>
                    <c15:sqref>[14]r_inc!$B$2:$B$4</c15:sqref>
                  </c15:fullRef>
                </c:ext>
              </c:extLst>
              <c:f>[14]r_inc!$B$2:$B$4</c:f>
              <c:strCache>
                <c:ptCount val="3"/>
                <c:pt idx="0">
                  <c:v>1995-00</c:v>
                </c:pt>
                <c:pt idx="1">
                  <c:v>2006-11</c:v>
                </c:pt>
                <c:pt idx="2">
                  <c:v>2016</c:v>
                </c:pt>
              </c:strCache>
            </c:strRef>
          </c:cat>
          <c:val>
            <c:numRef>
              <c:extLst>
                <c:ext xmlns:c15="http://schemas.microsoft.com/office/drawing/2012/chart" uri="{02D57815-91ED-43cb-92C2-25804820EDAC}">
                  <c15:fullRef>
                    <c15:sqref>[14]r_inc!$AE$2:$AE$4</c15:sqref>
                  </c15:fullRef>
                </c:ext>
              </c:extLst>
              <c:f>[14]r_inc!$AE$2:$AE$4</c:f>
              <c:numCache>
                <c:formatCode>General</c:formatCode>
                <c:ptCount val="3"/>
                <c:pt idx="0">
                  <c:v>-0.87995060745883502</c:v>
                </c:pt>
                <c:pt idx="1">
                  <c:v>-0.79532462670985771</c:v>
                </c:pt>
              </c:numCache>
            </c:numRef>
          </c:val>
          <c:smooth val="0"/>
          <c:extLst xmlns:c16r2="http://schemas.microsoft.com/office/drawing/2015/06/chart">
            <c:ext xmlns:c16="http://schemas.microsoft.com/office/drawing/2014/chart" uri="{C3380CC4-5D6E-409C-BE32-E72D297353CC}">
              <c16:uniqueId val="{00000000-2F7D-4EF3-B72B-2AF67BB47D27}"/>
            </c:ext>
          </c:extLst>
        </c:ser>
        <c:dLbls>
          <c:showLegendKey val="0"/>
          <c:showVal val="0"/>
          <c:showCatName val="0"/>
          <c:showSerName val="0"/>
          <c:showPercent val="0"/>
          <c:showBubbleSize val="0"/>
        </c:dLbls>
        <c:marker val="1"/>
        <c:smooth val="0"/>
        <c:axId val="928841952"/>
        <c:axId val="928840320"/>
        <c:extLst xmlns:c16r2="http://schemas.microsoft.com/office/drawing/2015/06/chart">
          <c:ext xmlns:c15="http://schemas.microsoft.com/office/drawing/2012/chart" uri="{02D57815-91ED-43cb-92C2-25804820EDAC}">
            <c15:filteredLineSeries>
              <c15:ser>
                <c:idx val="7"/>
                <c:order val="4"/>
                <c:tx>
                  <c:strRef>
                    <c:extLst xmlns:c16r2="http://schemas.microsoft.com/office/drawing/2015/06/chart">
                      <c:ext uri="{02D57815-91ED-43cb-92C2-25804820EDAC}">
                        <c15:formulaRef>
                          <c15:sqref>[14]r_educ!$W$1</c15:sqref>
                        </c15:formulaRef>
                      </c:ext>
                    </c:extLst>
                    <c:strCache>
                      <c:ptCount val="1"/>
                      <c:pt idx="0">
                        <c:v>upp3_2</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c:ext uri="{02D57815-91ED-43cb-92C2-25804820EDAC}">
                        <c15:fullRef>
                          <c15:sqref>[14]r_educ!$B$2:$B$6</c15:sqref>
                        </c15:fullRef>
                        <c15:formulaRef>
                          <c15:sqref>[14]r_educ!$B$2:$B$4</c15:sqref>
                        </c15:formulaRef>
                      </c:ext>
                    </c:extLst>
                    <c:strCache>
                      <c:ptCount val="3"/>
                      <c:pt idx="0">
                        <c:v>1995-00</c:v>
                      </c:pt>
                      <c:pt idx="1">
                        <c:v>2006-11</c:v>
                      </c:pt>
                      <c:pt idx="2">
                        <c:v>2016</c:v>
                      </c:pt>
                    </c:strCache>
                  </c:strRef>
                </c:cat>
                <c:val>
                  <c:numRef>
                    <c:extLst>
                      <c:ext uri="{02D57815-91ED-43cb-92C2-25804820EDAC}">
                        <c15:fullRef>
                          <c15:sqref>[14]r_educ!$W$2:$W$6</c15:sqref>
                        </c15:fullRef>
                        <c15:formulaRef>
                          <c15:sqref>[14]r_educ!$W$2:$W$4</c15:sqref>
                        </c15:formulaRef>
                      </c:ext>
                    </c:extLst>
                    <c:numCache>
                      <c:formatCode>General</c:formatCode>
                      <c:ptCount val="3"/>
                      <c:pt idx="0">
                        <c:v>4.5594112723652369</c:v>
                      </c:pt>
                      <c:pt idx="1">
                        <c:v>-2.4498226776421452</c:v>
                      </c:pt>
                      <c:pt idx="2">
                        <c:v>3.1049165345411924</c:v>
                      </c:pt>
                    </c:numCache>
                  </c:numRef>
                </c:val>
                <c:smooth val="0"/>
                <c:extLst xmlns:c16r2="http://schemas.microsoft.com/office/drawing/2015/06/chart">
                  <c:ext xmlns:c16="http://schemas.microsoft.com/office/drawing/2014/chart" uri="{C3380CC4-5D6E-409C-BE32-E72D297353CC}">
                    <c16:uniqueId val="{0000005F-1761-49AF-B8CA-774333C5DF57}"/>
                  </c:ext>
                </c:extLst>
              </c15:ser>
            </c15:filteredLineSeries>
            <c15:filteredLineSeries>
              <c15:ser>
                <c:idx val="8"/>
                <c:order val="5"/>
                <c:tx>
                  <c:strRef>
                    <c:extLst xmlns:c15="http://schemas.microsoft.com/office/drawing/2012/chart" xmlns:c16r2="http://schemas.microsoft.com/office/drawing/2015/06/chart">
                      <c:ext xmlns:c15="http://schemas.microsoft.com/office/drawing/2012/chart" uri="{02D57815-91ED-43cb-92C2-25804820EDAC}">
                        <c15:formulaRef>
                          <c15:sqref>[14]r_educ!$X$1</c15:sqref>
                        </c15:formulaRef>
                      </c:ext>
                    </c:extLst>
                    <c:strCache>
                      <c:ptCount val="1"/>
                      <c:pt idx="0">
                        <c:v>upp3_3</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extLst>
                      <c:ext xmlns:c15="http://schemas.microsoft.com/office/drawing/2012/chart" uri="{02D57815-91ED-43cb-92C2-25804820EDAC}">
                        <c15:fullRef>
                          <c15:sqref>[14]r_educ!$B$2:$B$6</c15:sqref>
                        </c15:fullRef>
                        <c15:formulaRef>
                          <c15:sqref>[14]r_educ!$B$2:$B$4</c15:sqref>
                        </c15:formulaRef>
                      </c:ext>
                    </c:extLst>
                    <c:strCache>
                      <c:ptCount val="3"/>
                      <c:pt idx="0">
                        <c:v>1995-00</c:v>
                      </c:pt>
                      <c:pt idx="1">
                        <c:v>2006-11</c:v>
                      </c:pt>
                      <c:pt idx="2">
                        <c:v>2016</c:v>
                      </c:pt>
                    </c:strCache>
                  </c:strRef>
                </c:cat>
                <c:val>
                  <c:numRef>
                    <c:extLst>
                      <c:ext xmlns:c15="http://schemas.microsoft.com/office/drawing/2012/chart" uri="{02D57815-91ED-43cb-92C2-25804820EDAC}">
                        <c15:fullRef>
                          <c15:sqref>[14]r_educ!$X$2:$X$6</c15:sqref>
                        </c15:fullRef>
                        <c15:formulaRef>
                          <c15:sqref>[14]r_educ!$X$2:$X$4</c15:sqref>
                        </c15:formulaRef>
                      </c:ext>
                    </c:extLst>
                    <c:numCache>
                      <c:formatCode>General</c:formatCode>
                      <c:ptCount val="3"/>
                      <c:pt idx="0">
                        <c:v>4.2749154440439172</c:v>
                      </c:pt>
                      <c:pt idx="1">
                        <c:v>-2.5090735216858651</c:v>
                      </c:pt>
                      <c:pt idx="2">
                        <c:v>2.5765430993750531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0-1761-49AF-B8CA-774333C5DF57}"/>
                  </c:ext>
                </c:extLst>
              </c15:ser>
            </c15:filteredLineSeries>
            <c15:filteredLineSeries>
              <c15:ser>
                <c:idx val="10"/>
                <c:order val="6"/>
                <c:tx>
                  <c:strRef>
                    <c:extLst xmlns:c15="http://schemas.microsoft.com/office/drawing/2012/chart" xmlns:c16r2="http://schemas.microsoft.com/office/drawing/2015/06/chart">
                      <c:ext xmlns:c15="http://schemas.microsoft.com/office/drawing/2012/chart" uri="{02D57815-91ED-43cb-92C2-25804820EDAC}">
                        <c15:formulaRef>
                          <c15:sqref>[14]r_educ!$AF$1</c15:sqref>
                        </c15:formulaRef>
                      </c:ext>
                    </c:extLst>
                    <c:strCache>
                      <c:ptCount val="1"/>
                      <c:pt idx="0">
                        <c:v>apra3_2</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extLst>
                      <c:ext xmlns:c15="http://schemas.microsoft.com/office/drawing/2012/chart" uri="{02D57815-91ED-43cb-92C2-25804820EDAC}">
                        <c15:fullRef>
                          <c15:sqref>[14]r_educ!$B$2:$B$6</c15:sqref>
                        </c15:fullRef>
                        <c15:formulaRef>
                          <c15:sqref>[14]r_educ!$B$2:$B$4</c15:sqref>
                        </c15:formulaRef>
                      </c:ext>
                    </c:extLst>
                    <c:strCache>
                      <c:ptCount val="3"/>
                      <c:pt idx="0">
                        <c:v>1995-00</c:v>
                      </c:pt>
                      <c:pt idx="1">
                        <c:v>2006-11</c:v>
                      </c:pt>
                      <c:pt idx="2">
                        <c:v>2016</c:v>
                      </c:pt>
                    </c:strCache>
                  </c:strRef>
                </c:cat>
                <c:val>
                  <c:numRef>
                    <c:extLst>
                      <c:ext xmlns:c15="http://schemas.microsoft.com/office/drawing/2012/chart" uri="{02D57815-91ED-43cb-92C2-25804820EDAC}">
                        <c15:fullRef>
                          <c15:sqref>[14]r_educ!$AF$2:$AF$6</c15:sqref>
                        </c15:fullRef>
                        <c15:formulaRef>
                          <c15:sqref>[14]r_educ!$AF$2:$AF$4</c15:sqref>
                        </c15:formulaRef>
                      </c:ext>
                    </c:extLst>
                    <c:numCache>
                      <c:formatCode>General</c:formatCode>
                      <c:ptCount val="3"/>
                      <c:pt idx="0">
                        <c:v>2.3373286760981649</c:v>
                      </c:pt>
                      <c:pt idx="1">
                        <c:v>1.1063333134782753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2-1761-49AF-B8CA-774333C5DF57}"/>
                  </c:ext>
                </c:extLst>
              </c15:ser>
            </c15:filteredLineSeries>
            <c15:filteredLineSeries>
              <c15:ser>
                <c:idx val="11"/>
                <c:order val="7"/>
                <c:tx>
                  <c:strRef>
                    <c:extLst xmlns:c15="http://schemas.microsoft.com/office/drawing/2012/chart" xmlns:c16r2="http://schemas.microsoft.com/office/drawing/2015/06/chart">
                      <c:ext xmlns:c15="http://schemas.microsoft.com/office/drawing/2012/chart" uri="{02D57815-91ED-43cb-92C2-25804820EDAC}">
                        <c15:formulaRef>
                          <c15:sqref>[14]r_educ!$AG$1</c15:sqref>
                        </c15:formulaRef>
                      </c:ext>
                    </c:extLst>
                    <c:strCache>
                      <c:ptCount val="1"/>
                      <c:pt idx="0">
                        <c:v>apra3_3</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extLst>
                      <c:ext xmlns:c15="http://schemas.microsoft.com/office/drawing/2012/chart" uri="{02D57815-91ED-43cb-92C2-25804820EDAC}">
                        <c15:fullRef>
                          <c15:sqref>[14]r_educ!$B$2:$B$6</c15:sqref>
                        </c15:fullRef>
                        <c15:formulaRef>
                          <c15:sqref>[14]r_educ!$B$2:$B$4</c15:sqref>
                        </c15:formulaRef>
                      </c:ext>
                    </c:extLst>
                    <c:strCache>
                      <c:ptCount val="3"/>
                      <c:pt idx="0">
                        <c:v>1995-00</c:v>
                      </c:pt>
                      <c:pt idx="1">
                        <c:v>2006-11</c:v>
                      </c:pt>
                      <c:pt idx="2">
                        <c:v>2016</c:v>
                      </c:pt>
                    </c:strCache>
                  </c:strRef>
                </c:cat>
                <c:val>
                  <c:numRef>
                    <c:extLst>
                      <c:ext xmlns:c15="http://schemas.microsoft.com/office/drawing/2012/chart" uri="{02D57815-91ED-43cb-92C2-25804820EDAC}">
                        <c15:fullRef>
                          <c15:sqref>[14]r_educ!$AG$2:$AG$6</c15:sqref>
                        </c15:fullRef>
                        <c15:formulaRef>
                          <c15:sqref>[14]r_educ!$AG$2:$AG$4</c15:sqref>
                        </c15:formulaRef>
                      </c:ext>
                    </c:extLst>
                    <c:numCache>
                      <c:formatCode>General</c:formatCode>
                      <c:ptCount val="3"/>
                      <c:pt idx="0">
                        <c:v>2.2744220636985037</c:v>
                      </c:pt>
                      <c:pt idx="1">
                        <c:v>0.26688312861432811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3-1761-49AF-B8CA-774333C5DF57}"/>
                  </c:ext>
                </c:extLst>
              </c15:ser>
            </c15:filteredLineSeries>
          </c:ext>
        </c:extLst>
      </c:lineChart>
      <c:catAx>
        <c:axId val="92884195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40320"/>
        <c:crosses val="autoZero"/>
        <c:auto val="1"/>
        <c:lblAlgn val="ctr"/>
        <c:lblOffset val="200"/>
        <c:noMultiLvlLbl val="0"/>
      </c:catAx>
      <c:valAx>
        <c:axId val="928840320"/>
        <c:scaling>
          <c:orientation val="minMax"/>
          <c:max val="35"/>
          <c:min val="-2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US" sz="1200" b="0" i="0" baseline="0">
                    <a:effectLst/>
                    <a:latin typeface="Arial" panose="020B0604020202020204" pitchFamily="34" charset="0"/>
                    <a:cs typeface="Arial" panose="020B0604020202020204" pitchFamily="34" charset="0"/>
                  </a:rPr>
                  <a:t>Difference between (% top 10% income) </a:t>
                </a:r>
                <a:endParaRPr lang="es-ES" sz="1200">
                  <a:effectLst/>
                  <a:latin typeface="Arial" panose="020B0604020202020204" pitchFamily="34" charset="0"/>
                  <a:cs typeface="Arial" panose="020B0604020202020204" pitchFamily="34" charset="0"/>
                </a:endParaRPr>
              </a:p>
              <a:p>
                <a:pPr>
                  <a:defRPr b="0"/>
                </a:pPr>
                <a:r>
                  <a:rPr lang="en-US" sz="1200" b="0" i="0" baseline="0">
                    <a:effectLst/>
                    <a:latin typeface="Arial" panose="020B0604020202020204" pitchFamily="34" charset="0"/>
                    <a:cs typeface="Arial" panose="020B0604020202020204" pitchFamily="34" charset="0"/>
                  </a:rPr>
                  <a:t>and (% bottom 90% income) earners voting for each party</a:t>
                </a:r>
                <a:endParaRPr lang="es-ES" sz="1200">
                  <a:effectLst/>
                  <a:latin typeface="Arial" panose="020B0604020202020204" pitchFamily="34" charset="0"/>
                  <a:cs typeface="Arial" panose="020B0604020202020204" pitchFamily="34" charset="0"/>
                </a:endParaRPr>
              </a:p>
            </c:rich>
          </c:tx>
          <c:layout>
            <c:manualLayout>
              <c:xMode val="edge"/>
              <c:yMode val="edge"/>
              <c:x val="2.5475489492796902E-3"/>
              <c:y val="0.13005091051562301"/>
            </c:manualLayout>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41952"/>
        <c:crosses val="autoZero"/>
        <c:crossBetween val="midCat"/>
        <c:majorUnit val="5"/>
      </c:valAx>
      <c:spPr>
        <a:noFill/>
        <a:ln>
          <a:solidFill>
            <a:sysClr val="windowText" lastClr="000000"/>
          </a:solidFill>
        </a:ln>
        <a:effectLst/>
      </c:spPr>
    </c:plotArea>
    <c:legend>
      <c:legendPos val="b"/>
      <c:layout>
        <c:manualLayout>
          <c:xMode val="edge"/>
          <c:yMode val="edge"/>
          <c:x val="0.106093312103656"/>
          <c:y val="9.6593633395099701E-2"/>
          <c:w val="0.64239232899072796"/>
          <c:h val="0.178054395490867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b="1"/>
              <a:t> 15.21 - The socialist / progressive</a:t>
            </a:r>
            <a:r>
              <a:rPr lang="en-US" b="1" baseline="0"/>
              <a:t> vote</a:t>
            </a:r>
            <a:r>
              <a:rPr lang="en-US" b="1"/>
              <a:t> by region, 1995-2016</a:t>
            </a:r>
          </a:p>
        </c:rich>
      </c:tx>
      <c:layout>
        <c:manualLayout>
          <c:xMode val="edge"/>
          <c:yMode val="edge"/>
          <c:x val="0.150465548345695"/>
          <c:y val="1.8833086784116101E-2"/>
        </c:manualLayout>
      </c:layout>
      <c:overlay val="0"/>
      <c:spPr>
        <a:noFill/>
        <a:ln>
          <a:noFill/>
        </a:ln>
        <a:effectLst/>
      </c:sp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7"/>
          <c:order val="0"/>
          <c:tx>
            <c:v>Lima</c:v>
          </c:tx>
          <c:spPr>
            <a:solidFill>
              <a:srgbClr val="FF0000"/>
            </a:solidFill>
            <a:ln>
              <a:solidFill>
                <a:srgbClr val="FF0000"/>
              </a:solidFill>
            </a:ln>
            <a:effectLst/>
          </c:spPr>
          <c:invertIfNegative val="0"/>
          <c:cat>
            <c:strRef>
              <c:f>[14]r_vote!$C$1:$E$1</c:f>
              <c:strCache>
                <c:ptCount val="3"/>
                <c:pt idx="0">
                  <c:v>1995-00</c:v>
                </c:pt>
                <c:pt idx="1">
                  <c:v>2006-11</c:v>
                </c:pt>
                <c:pt idx="2">
                  <c:v>2016</c:v>
                </c:pt>
              </c:strCache>
            </c:strRef>
          </c:cat>
          <c:val>
            <c:numRef>
              <c:f>[14]r_vote!$C$42:$E$42</c:f>
              <c:numCache>
                <c:formatCode>General</c:formatCode>
                <c:ptCount val="3"/>
                <c:pt idx="0">
                  <c:v>0.33741737784129117</c:v>
                </c:pt>
                <c:pt idx="1">
                  <c:v>0.39917459887225626</c:v>
                </c:pt>
                <c:pt idx="2">
                  <c:v>0.12540236529228219</c:v>
                </c:pt>
              </c:numCache>
            </c:numRef>
          </c:val>
          <c:extLst xmlns:c16r2="http://schemas.microsoft.com/office/drawing/2015/06/chart">
            <c:ext xmlns:c16="http://schemas.microsoft.com/office/drawing/2014/chart" uri="{C3380CC4-5D6E-409C-BE32-E72D297353CC}">
              <c16:uniqueId val="{00000008-1736-4E0E-8C77-BAC9B4C72344}"/>
            </c:ext>
          </c:extLst>
        </c:ser>
        <c:ser>
          <c:idx val="6"/>
          <c:order val="1"/>
          <c:tx>
            <c:v>East</c:v>
          </c:tx>
          <c:spPr>
            <a:solidFill>
              <a:srgbClr val="ED7D31"/>
            </a:solidFill>
            <a:ln>
              <a:noFill/>
            </a:ln>
            <a:effectLst/>
          </c:spPr>
          <c:invertIfNegative val="0"/>
          <c:cat>
            <c:strRef>
              <c:f>[14]r_vote!$C$1:$E$1</c:f>
              <c:strCache>
                <c:ptCount val="3"/>
                <c:pt idx="0">
                  <c:v>1995-00</c:v>
                </c:pt>
                <c:pt idx="1">
                  <c:v>2006-11</c:v>
                </c:pt>
                <c:pt idx="2">
                  <c:v>2016</c:v>
                </c:pt>
              </c:strCache>
            </c:strRef>
          </c:cat>
          <c:val>
            <c:numRef>
              <c:f>[14]r_vote!$C$46:$E$46</c:f>
              <c:numCache>
                <c:formatCode>General</c:formatCode>
                <c:ptCount val="3"/>
                <c:pt idx="0">
                  <c:v>0.41085553714125561</c:v>
                </c:pt>
                <c:pt idx="1">
                  <c:v>0.50710235537917792</c:v>
                </c:pt>
                <c:pt idx="2">
                  <c:v>0.15504637294338466</c:v>
                </c:pt>
              </c:numCache>
            </c:numRef>
          </c:val>
          <c:extLst xmlns:c16r2="http://schemas.microsoft.com/office/drawing/2015/06/chart">
            <c:ext xmlns:c16="http://schemas.microsoft.com/office/drawing/2014/chart" uri="{C3380CC4-5D6E-409C-BE32-E72D297353CC}">
              <c16:uniqueId val="{00000007-1736-4E0E-8C77-BAC9B4C72344}"/>
            </c:ext>
          </c:extLst>
        </c:ser>
        <c:ser>
          <c:idx val="0"/>
          <c:order val="2"/>
          <c:tx>
            <c:v>North</c:v>
          </c:tx>
          <c:spPr>
            <a:solidFill>
              <a:schemeClr val="accent5"/>
            </a:solidFill>
            <a:ln>
              <a:solidFill>
                <a:schemeClr val="accent5"/>
              </a:solidFill>
            </a:ln>
            <a:effectLst/>
          </c:spPr>
          <c:invertIfNegative val="0"/>
          <c:cat>
            <c:strRef>
              <c:f>[14]r_vote!$C$1:$E$1</c:f>
              <c:strCache>
                <c:ptCount val="3"/>
                <c:pt idx="0">
                  <c:v>1995-00</c:v>
                </c:pt>
                <c:pt idx="1">
                  <c:v>2006-11</c:v>
                </c:pt>
                <c:pt idx="2">
                  <c:v>2016</c:v>
                </c:pt>
              </c:strCache>
            </c:strRef>
          </c:cat>
          <c:val>
            <c:numRef>
              <c:f>[14]r_vote!$C$43:$E$43</c:f>
              <c:numCache>
                <c:formatCode>General</c:formatCode>
                <c:ptCount val="3"/>
                <c:pt idx="0">
                  <c:v>0.37673433645170451</c:v>
                </c:pt>
                <c:pt idx="1">
                  <c:v>0.53124049513804883</c:v>
                </c:pt>
                <c:pt idx="2">
                  <c:v>0.16875975127364476</c:v>
                </c:pt>
              </c:numCache>
            </c:numRef>
          </c:val>
          <c:extLst xmlns:c16r2="http://schemas.microsoft.com/office/drawing/2015/06/chart">
            <c:ext xmlns:c16="http://schemas.microsoft.com/office/drawing/2014/chart" uri="{C3380CC4-5D6E-409C-BE32-E72D297353CC}">
              <c16:uniqueId val="{00000000-1736-4E0E-8C77-BAC9B4C72344}"/>
            </c:ext>
          </c:extLst>
        </c:ser>
        <c:ser>
          <c:idx val="1"/>
          <c:order val="3"/>
          <c:tx>
            <c:v>Center</c:v>
          </c:tx>
          <c:spPr>
            <a:solidFill>
              <a:schemeClr val="accent6"/>
            </a:solidFill>
            <a:ln>
              <a:solidFill>
                <a:schemeClr val="accent6"/>
              </a:solidFill>
            </a:ln>
            <a:effectLst/>
          </c:spPr>
          <c:invertIfNegative val="0"/>
          <c:cat>
            <c:strRef>
              <c:f>[14]r_vote!$C$1:$E$1</c:f>
              <c:strCache>
                <c:ptCount val="3"/>
                <c:pt idx="0">
                  <c:v>1995-00</c:v>
                </c:pt>
                <c:pt idx="1">
                  <c:v>2006-11</c:v>
                </c:pt>
                <c:pt idx="2">
                  <c:v>2016</c:v>
                </c:pt>
              </c:strCache>
            </c:strRef>
          </c:cat>
          <c:val>
            <c:numRef>
              <c:f>[14]r_vote!$C$44:$E$44</c:f>
              <c:numCache>
                <c:formatCode>General</c:formatCode>
                <c:ptCount val="3"/>
                <c:pt idx="0">
                  <c:v>0.36326229216105466</c:v>
                </c:pt>
                <c:pt idx="1">
                  <c:v>0.56978888728036636</c:v>
                </c:pt>
                <c:pt idx="2">
                  <c:v>0.27334102363727797</c:v>
                </c:pt>
              </c:numCache>
            </c:numRef>
          </c:val>
          <c:extLst xmlns:c16r2="http://schemas.microsoft.com/office/drawing/2015/06/chart">
            <c:ext xmlns:c16="http://schemas.microsoft.com/office/drawing/2014/chart" uri="{C3380CC4-5D6E-409C-BE32-E72D297353CC}">
              <c16:uniqueId val="{00000002-1736-4E0E-8C77-BAC9B4C72344}"/>
            </c:ext>
          </c:extLst>
        </c:ser>
        <c:ser>
          <c:idx val="5"/>
          <c:order val="4"/>
          <c:tx>
            <c:v>South</c:v>
          </c:tx>
          <c:spPr>
            <a:solidFill>
              <a:schemeClr val="accent4"/>
            </a:solidFill>
            <a:ln>
              <a:solidFill>
                <a:schemeClr val="accent4"/>
              </a:solidFill>
            </a:ln>
            <a:effectLst/>
          </c:spPr>
          <c:invertIfNegative val="0"/>
          <c:cat>
            <c:strRef>
              <c:f>[14]r_vote!$C$1:$E$1</c:f>
              <c:strCache>
                <c:ptCount val="3"/>
                <c:pt idx="0">
                  <c:v>1995-00</c:v>
                </c:pt>
                <c:pt idx="1">
                  <c:v>2006-11</c:v>
                </c:pt>
                <c:pt idx="2">
                  <c:v>2016</c:v>
                </c:pt>
              </c:strCache>
            </c:strRef>
          </c:cat>
          <c:val>
            <c:numRef>
              <c:f>[14]r_vote!$C$45:$E$45</c:f>
              <c:numCache>
                <c:formatCode>General</c:formatCode>
                <c:ptCount val="3"/>
                <c:pt idx="0">
                  <c:v>0.37547130477623702</c:v>
                </c:pt>
                <c:pt idx="1">
                  <c:v>0.64773642044974911</c:v>
                </c:pt>
                <c:pt idx="2">
                  <c:v>0.28889499949410435</c:v>
                </c:pt>
              </c:numCache>
            </c:numRef>
          </c:val>
          <c:extLst xmlns:c16r2="http://schemas.microsoft.com/office/drawing/2015/06/chart">
            <c:ext xmlns:c16="http://schemas.microsoft.com/office/drawing/2014/chart" uri="{C3380CC4-5D6E-409C-BE32-E72D297353CC}">
              <c16:uniqueId val="{00000006-1736-4E0E-8C77-BAC9B4C72344}"/>
            </c:ext>
          </c:extLst>
        </c:ser>
        <c:dLbls>
          <c:showLegendKey val="0"/>
          <c:showVal val="0"/>
          <c:showCatName val="0"/>
          <c:showSerName val="0"/>
          <c:showPercent val="0"/>
          <c:showBubbleSize val="0"/>
        </c:dLbls>
        <c:gapWidth val="219"/>
        <c:overlap val="-27"/>
        <c:axId val="928832704"/>
        <c:axId val="928842496"/>
        <c:extLst xmlns:c16r2="http://schemas.microsoft.com/office/drawing/2015/06/chart"/>
      </c:barChart>
      <c:catAx>
        <c:axId val="9288327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42496"/>
        <c:crosses val="autoZero"/>
        <c:auto val="1"/>
        <c:lblAlgn val="ctr"/>
        <c:lblOffset val="100"/>
        <c:noMultiLvlLbl val="0"/>
      </c:catAx>
      <c:valAx>
        <c:axId val="928842496"/>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32704"/>
        <c:crosses val="autoZero"/>
        <c:crossBetween val="between"/>
      </c:valAx>
      <c:spPr>
        <a:noFill/>
        <a:ln>
          <a:solidFill>
            <a:sysClr val="windowText" lastClr="000000"/>
          </a:solidFill>
        </a:ln>
        <a:effectLst/>
      </c:spPr>
    </c:plotArea>
    <c:legend>
      <c:legendPos val="b"/>
      <c:layout>
        <c:manualLayout>
          <c:xMode val="edge"/>
          <c:yMode val="edge"/>
          <c:x val="9.7869188293576395E-2"/>
          <c:y val="9.85234677124881E-2"/>
          <c:w val="0.87204165533655198"/>
          <c:h val="7.751379008982869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b="1"/>
              <a:t> 15.22 - The ethnic cleavage in Peru, 2016</a:t>
            </a:r>
          </a:p>
        </c:rich>
      </c:tx>
      <c:layout/>
      <c:overlay val="0"/>
      <c:spPr>
        <a:noFill/>
        <a:ln>
          <a:noFill/>
        </a:ln>
        <a:effectLst/>
      </c:spPr>
    </c:title>
    <c:autoTitleDeleted val="0"/>
    <c:plotArea>
      <c:layout>
        <c:manualLayout>
          <c:layoutTarget val="inner"/>
          <c:xMode val="edge"/>
          <c:yMode val="edge"/>
          <c:x val="7.4334098845270605E-2"/>
          <c:y val="9.2442781474977906E-2"/>
          <c:w val="0.91062130312926604"/>
          <c:h val="0.75968077144435797"/>
        </c:manualLayout>
      </c:layout>
      <c:barChart>
        <c:barDir val="col"/>
        <c:grouping val="clustered"/>
        <c:varyColors val="0"/>
        <c:ser>
          <c:idx val="6"/>
          <c:order val="0"/>
          <c:tx>
            <c:v>Others</c:v>
          </c:tx>
          <c:spPr>
            <a:solidFill>
              <a:schemeClr val="accent4"/>
            </a:solidFill>
          </c:spPr>
          <c:invertIfNegative val="0"/>
          <c:dPt>
            <c:idx val="0"/>
            <c:invertIfNegative val="0"/>
            <c:bubble3D val="0"/>
            <c:extLst xmlns:c16r2="http://schemas.microsoft.com/office/drawing/2015/06/chart">
              <c:ext xmlns:c16="http://schemas.microsoft.com/office/drawing/2014/chart" uri="{C3380CC4-5D6E-409C-BE32-E72D297353CC}">
                <c16:uniqueId val="{00000007-4068-431F-B03E-D169BC546590}"/>
              </c:ext>
            </c:extLst>
          </c:dPt>
          <c:cat>
            <c:numLit>
              <c:formatCode>General</c:formatCode>
              <c:ptCount val="1"/>
              <c:pt idx="0">
                <c:v>2016</c:v>
              </c:pt>
            </c:numLit>
          </c:cat>
          <c:val>
            <c:numRef>
              <c:f>[14]r_vote!$E$66</c:f>
              <c:numCache>
                <c:formatCode>General</c:formatCode>
                <c:ptCount val="1"/>
                <c:pt idx="0">
                  <c:v>0.1014227809847234</c:v>
                </c:pt>
              </c:numCache>
            </c:numRef>
          </c:val>
          <c:extLst xmlns:c16r2="http://schemas.microsoft.com/office/drawing/2015/06/chart">
            <c:ext xmlns:c16="http://schemas.microsoft.com/office/drawing/2014/chart" uri="{C3380CC4-5D6E-409C-BE32-E72D297353CC}">
              <c16:uniqueId val="{00000008-4068-431F-B03E-D169BC546590}"/>
            </c:ext>
          </c:extLst>
        </c:ser>
        <c:ser>
          <c:idx val="0"/>
          <c:order val="1"/>
          <c:tx>
            <c:v>White</c:v>
          </c:tx>
          <c:spPr>
            <a:solidFill>
              <a:schemeClr val="accent5"/>
            </a:solidFill>
          </c:spPr>
          <c:invertIfNegative val="0"/>
          <c:cat>
            <c:numLit>
              <c:formatCode>General</c:formatCode>
              <c:ptCount val="1"/>
              <c:pt idx="0">
                <c:v>2016</c:v>
              </c:pt>
            </c:numLit>
          </c:cat>
          <c:val>
            <c:numRef>
              <c:f>[14]r_vote!$E$63</c:f>
              <c:numCache>
                <c:formatCode>General</c:formatCode>
                <c:ptCount val="1"/>
                <c:pt idx="0">
                  <c:v>9.0304662731643962E-2</c:v>
                </c:pt>
              </c:numCache>
            </c:numRef>
          </c:val>
          <c:extLst xmlns:c16r2="http://schemas.microsoft.com/office/drawing/2015/06/chart">
            <c:ext xmlns:c16="http://schemas.microsoft.com/office/drawing/2014/chart" uri="{C3380CC4-5D6E-409C-BE32-E72D297353CC}">
              <c16:uniqueId val="{00000000-4068-431F-B03E-D169BC546590}"/>
            </c:ext>
          </c:extLst>
        </c:ser>
        <c:ser>
          <c:idx val="7"/>
          <c:order val="2"/>
          <c:tx>
            <c:v>Asian</c:v>
          </c:tx>
          <c:spPr>
            <a:solidFill>
              <a:schemeClr val="tx1"/>
            </a:solidFill>
          </c:spPr>
          <c:invertIfNegative val="0"/>
          <c:cat>
            <c:numLit>
              <c:formatCode>General</c:formatCode>
              <c:ptCount val="1"/>
              <c:pt idx="0">
                <c:v>2016</c:v>
              </c:pt>
            </c:numLit>
          </c:cat>
          <c:val>
            <c:numRef>
              <c:f>[14]r_vote!$E$67</c:f>
              <c:numCache>
                <c:formatCode>General</c:formatCode>
                <c:ptCount val="1"/>
                <c:pt idx="0">
                  <c:v>0.15333531299346728</c:v>
                </c:pt>
              </c:numCache>
            </c:numRef>
          </c:val>
          <c:extLst xmlns:c16r2="http://schemas.microsoft.com/office/drawing/2015/06/chart">
            <c:ext xmlns:c16="http://schemas.microsoft.com/office/drawing/2014/chart" uri="{C3380CC4-5D6E-409C-BE32-E72D297353CC}">
              <c16:uniqueId val="{00000006-4068-431F-B03E-D169BC546590}"/>
            </c:ext>
          </c:extLst>
        </c:ser>
        <c:ser>
          <c:idx val="2"/>
          <c:order val="3"/>
          <c:tx>
            <c:v>Black / Mulatto</c:v>
          </c:tx>
          <c:spPr>
            <a:solidFill>
              <a:srgbClr val="660066"/>
            </a:solidFill>
          </c:spPr>
          <c:invertIfNegative val="0"/>
          <c:cat>
            <c:numLit>
              <c:formatCode>General</c:formatCode>
              <c:ptCount val="1"/>
              <c:pt idx="0">
                <c:v>2016</c:v>
              </c:pt>
            </c:numLit>
          </c:cat>
          <c:val>
            <c:numRef>
              <c:f>[14]r_vote!$E$65</c:f>
              <c:numCache>
                <c:formatCode>General</c:formatCode>
                <c:ptCount val="1"/>
                <c:pt idx="0">
                  <c:v>0.15286520915974441</c:v>
                </c:pt>
              </c:numCache>
            </c:numRef>
          </c:val>
          <c:extLst xmlns:c16r2="http://schemas.microsoft.com/office/drawing/2015/06/chart">
            <c:ext xmlns:c16="http://schemas.microsoft.com/office/drawing/2014/chart" uri="{C3380CC4-5D6E-409C-BE32-E72D297353CC}">
              <c16:uniqueId val="{00000005-4068-431F-B03E-D169BC546590}"/>
            </c:ext>
          </c:extLst>
        </c:ser>
        <c:ser>
          <c:idx val="1"/>
          <c:order val="4"/>
          <c:tx>
            <c:v>Mestizo</c:v>
          </c:tx>
          <c:spPr>
            <a:solidFill>
              <a:schemeClr val="accent6"/>
            </a:solidFill>
          </c:spPr>
          <c:invertIfNegative val="0"/>
          <c:cat>
            <c:numLit>
              <c:formatCode>General</c:formatCode>
              <c:ptCount val="1"/>
              <c:pt idx="0">
                <c:v>2016</c:v>
              </c:pt>
            </c:numLit>
          </c:cat>
          <c:val>
            <c:numRef>
              <c:f>[14]r_vote!$E$64</c:f>
              <c:numCache>
                <c:formatCode>General</c:formatCode>
                <c:ptCount val="1"/>
                <c:pt idx="0">
                  <c:v>0.17448981821057327</c:v>
                </c:pt>
              </c:numCache>
            </c:numRef>
          </c:val>
          <c:extLst xmlns:c16r2="http://schemas.microsoft.com/office/drawing/2015/06/chart">
            <c:ext xmlns:c16="http://schemas.microsoft.com/office/drawing/2014/chart" uri="{C3380CC4-5D6E-409C-BE32-E72D297353CC}">
              <c16:uniqueId val="{00000001-4068-431F-B03E-D169BC546590}"/>
            </c:ext>
          </c:extLst>
        </c:ser>
        <c:ser>
          <c:idx val="4"/>
          <c:order val="5"/>
          <c:tx>
            <c:v>Aymara</c:v>
          </c:tx>
          <c:spPr>
            <a:solidFill>
              <a:srgbClr val="FCA48E"/>
            </a:solidFill>
          </c:spPr>
          <c:invertIfNegative val="0"/>
          <c:cat>
            <c:numLit>
              <c:formatCode>General</c:formatCode>
              <c:ptCount val="1"/>
              <c:pt idx="0">
                <c:v>2016</c:v>
              </c:pt>
            </c:numLit>
          </c:cat>
          <c:val>
            <c:numRef>
              <c:f>[14]r_vote!$E$69</c:f>
              <c:numCache>
                <c:formatCode>General</c:formatCode>
                <c:ptCount val="1"/>
                <c:pt idx="0">
                  <c:v>0.21362485266677914</c:v>
                </c:pt>
              </c:numCache>
            </c:numRef>
          </c:val>
          <c:extLst xmlns:c16r2="http://schemas.microsoft.com/office/drawing/2015/06/chart">
            <c:ext xmlns:c16="http://schemas.microsoft.com/office/drawing/2014/chart" uri="{C3380CC4-5D6E-409C-BE32-E72D297353CC}">
              <c16:uniqueId val="{00000004-4068-431F-B03E-D169BC546590}"/>
            </c:ext>
          </c:extLst>
        </c:ser>
        <c:ser>
          <c:idx val="8"/>
          <c:order val="6"/>
          <c:tx>
            <c:v>Amazonia</c:v>
          </c:tx>
          <c:spPr>
            <a:solidFill>
              <a:srgbClr val="FD6E53"/>
            </a:solidFill>
          </c:spPr>
          <c:invertIfNegative val="0"/>
          <c:cat>
            <c:numLit>
              <c:formatCode>General</c:formatCode>
              <c:ptCount val="1"/>
              <c:pt idx="0">
                <c:v>2016</c:v>
              </c:pt>
            </c:numLit>
          </c:cat>
          <c:val>
            <c:numRef>
              <c:f>[14]r_vote!$E$70</c:f>
              <c:numCache>
                <c:formatCode>General</c:formatCode>
                <c:ptCount val="1"/>
                <c:pt idx="0">
                  <c:v>0.24131392071172136</c:v>
                </c:pt>
              </c:numCache>
            </c:numRef>
          </c:val>
          <c:extLst xmlns:c16r2="http://schemas.microsoft.com/office/drawing/2015/06/chart">
            <c:ext xmlns:c16="http://schemas.microsoft.com/office/drawing/2014/chart" uri="{C3380CC4-5D6E-409C-BE32-E72D297353CC}">
              <c16:uniqueId val="{00000003-4068-431F-B03E-D169BC546590}"/>
            </c:ext>
          </c:extLst>
        </c:ser>
        <c:ser>
          <c:idx val="3"/>
          <c:order val="7"/>
          <c:tx>
            <c:v>Quechua</c:v>
          </c:tx>
          <c:spPr>
            <a:solidFill>
              <a:srgbClr val="FF0000"/>
            </a:solidFill>
          </c:spPr>
          <c:invertIfNegative val="0"/>
          <c:cat>
            <c:numLit>
              <c:formatCode>General</c:formatCode>
              <c:ptCount val="1"/>
              <c:pt idx="0">
                <c:v>2016</c:v>
              </c:pt>
            </c:numLit>
          </c:cat>
          <c:val>
            <c:numRef>
              <c:f>[14]r_vote!$E$68</c:f>
              <c:numCache>
                <c:formatCode>General</c:formatCode>
                <c:ptCount val="1"/>
                <c:pt idx="0">
                  <c:v>0.35726850098692875</c:v>
                </c:pt>
              </c:numCache>
            </c:numRef>
          </c:val>
          <c:extLst xmlns:c16r2="http://schemas.microsoft.com/office/drawing/2015/06/chart">
            <c:ext xmlns:c16="http://schemas.microsoft.com/office/drawing/2014/chart" uri="{C3380CC4-5D6E-409C-BE32-E72D297353CC}">
              <c16:uniqueId val="{00000002-4068-431F-B03E-D169BC546590}"/>
            </c:ext>
          </c:extLst>
        </c:ser>
        <c:dLbls>
          <c:showLegendKey val="0"/>
          <c:showVal val="0"/>
          <c:showCatName val="0"/>
          <c:showSerName val="0"/>
          <c:showPercent val="0"/>
          <c:showBubbleSize val="0"/>
        </c:dLbls>
        <c:gapWidth val="219"/>
        <c:overlap val="-27"/>
        <c:axId val="928840864"/>
        <c:axId val="928835424"/>
        <c:extLst xmlns:c16r2="http://schemas.microsoft.com/office/drawing/2015/06/chart">
          <c:ext xmlns:c15="http://schemas.microsoft.com/office/drawing/2012/chart" uri="{02D57815-91ED-43cb-92C2-25804820EDAC}">
            <c15:filteredBarSeries>
              <c15:ser>
                <c:idx val="9"/>
                <c:order val="8"/>
                <c:tx>
                  <c:strRef>
                    <c:extLst xmlns:c16r2="http://schemas.microsoft.com/office/drawing/2015/06/chart">
                      <c:ext uri="{02D57815-91ED-43cb-92C2-25804820EDAC}">
                        <c15:formulaRef>
                          <c15:sqref>[14]r_vote!$B$69</c15:sqref>
                        </c15:formulaRef>
                      </c:ext>
                    </c:extLst>
                    <c:strCache>
                      <c:ptCount val="1"/>
                      <c:pt idx="0">
                        <c:v>Aymara</c:v>
                      </c:pt>
                    </c:strCache>
                  </c:strRef>
                </c:tx>
                <c:spPr>
                  <a:solidFill>
                    <a:schemeClr val="accent3"/>
                  </a:solidFill>
                  <a:ln>
                    <a:solidFill>
                      <a:schemeClr val="accent3"/>
                    </a:solidFill>
                  </a:ln>
                  <a:effectLst/>
                </c:spPr>
                <c:invertIfNegative val="0"/>
                <c:cat>
                  <c:numRef>
                    <c:extLst xmlns:c16r2="http://schemas.microsoft.com/office/drawing/2015/06/chart">
                      <c:ext uri="{02D57815-91ED-43cb-92C2-25804820EDAC}">
                        <c15:formulaRef>
                          <c15:sqref>[14]r_vote!$G$1:$H$1</c15:sqref>
                        </c15:formulaRef>
                      </c:ext>
                    </c:extLst>
                    <c:numCache>
                      <c:formatCode>General</c:formatCode>
                      <c:ptCount val="2"/>
                    </c:numCache>
                  </c:numRef>
                </c:cat>
                <c:val>
                  <c:numRef>
                    <c:extLst xmlns:c16r2="http://schemas.microsoft.com/office/drawing/2015/06/chart">
                      <c:ext uri="{02D57815-91ED-43cb-92C2-25804820EDAC}">
                        <c15:formulaRef>
                          <c15:sqref>[14]r_vote!$G$69:$H$69</c15:sqref>
                        </c15:formulaRef>
                      </c:ext>
                    </c:extLst>
                    <c:numCache>
                      <c:formatCode>General</c:formatCode>
                      <c:ptCount val="2"/>
                    </c:numCache>
                  </c:numRef>
                </c:val>
                <c:extLst xmlns:c16r2="http://schemas.microsoft.com/office/drawing/2015/06/chart">
                  <c:ext xmlns:c16="http://schemas.microsoft.com/office/drawing/2014/chart" uri="{C3380CC4-5D6E-409C-BE32-E72D297353CC}">
                    <c16:uniqueId val="{00000009-B5B6-4C33-8680-02E1C47E3CE7}"/>
                  </c:ext>
                </c:extLst>
              </c15:ser>
            </c15:filteredBarSeries>
          </c:ext>
        </c:extLst>
      </c:barChart>
      <c:catAx>
        <c:axId val="928840864"/>
        <c:scaling>
          <c:orientation val="minMax"/>
        </c:scaling>
        <c:delete val="1"/>
        <c:axPos val="b"/>
        <c:numFmt formatCode="General" sourceLinked="1"/>
        <c:majorTickMark val="none"/>
        <c:minorTickMark val="none"/>
        <c:tickLblPos val="nextTo"/>
        <c:crossAx val="928835424"/>
        <c:crosses val="autoZero"/>
        <c:auto val="1"/>
        <c:lblAlgn val="ctr"/>
        <c:lblOffset val="100"/>
        <c:noMultiLvlLbl val="0"/>
      </c:catAx>
      <c:valAx>
        <c:axId val="928835424"/>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40864"/>
        <c:crosses val="autoZero"/>
        <c:crossBetween val="between"/>
      </c:valAx>
      <c:spPr>
        <a:noFill/>
        <a:ln>
          <a:solidFill>
            <a:sysClr val="windowText" lastClr="000000"/>
          </a:solidFill>
        </a:ln>
        <a:effectLst/>
      </c:spPr>
    </c:plotArea>
    <c:legend>
      <c:legendPos val="b"/>
      <c:layout>
        <c:manualLayout>
          <c:xMode val="edge"/>
          <c:yMode val="edge"/>
          <c:x val="9.1883588684615006E-2"/>
          <c:y val="0.115299638383414"/>
          <c:w val="0.637828830080715"/>
          <c:h val="0.15603550897831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b="1"/>
              <a:t> 15.1 - Election results in Argentina, 1995-2019</a:t>
            </a:r>
          </a:p>
        </c:rich>
      </c:tx>
      <c:layout/>
      <c:overlay val="0"/>
      <c:spPr>
        <a:noFill/>
        <a:ln>
          <a:noFill/>
        </a:ln>
        <a:effectLst/>
      </c:spPr>
    </c:title>
    <c:autoTitleDeleted val="0"/>
    <c:plotArea>
      <c:layout>
        <c:manualLayout>
          <c:layoutTarget val="inner"/>
          <c:xMode val="edge"/>
          <c:yMode val="edge"/>
          <c:x val="7.1726210189740403E-2"/>
          <c:y val="7.1511296797222498E-2"/>
          <c:w val="0.89876498525845905"/>
          <c:h val="0.70481301421214904"/>
        </c:manualLayout>
      </c:layout>
      <c:scatterChart>
        <c:scatterStyle val="lineMarker"/>
        <c:varyColors val="0"/>
        <c:ser>
          <c:idx val="1"/>
          <c:order val="0"/>
          <c:tx>
            <c:v>Peronists</c:v>
          </c:tx>
          <c:spPr>
            <a:ln w="38100" cap="rnd">
              <a:solidFill>
                <a:schemeClr val="tx1"/>
              </a:solidFill>
              <a:round/>
            </a:ln>
            <a:effectLst/>
          </c:spPr>
          <c:marker>
            <c:symbol val="circle"/>
            <c:size val="10"/>
            <c:spPr>
              <a:solidFill>
                <a:schemeClr val="tx1"/>
              </a:solidFill>
              <a:ln w="9525">
                <a:noFill/>
              </a:ln>
              <a:effectLst/>
            </c:spPr>
          </c:marker>
          <c:xVal>
            <c:numRef>
              <c:f>[15]r_elec_peron!$A$2:$A$8</c:f>
              <c:numCache>
                <c:formatCode>General</c:formatCode>
                <c:ptCount val="7"/>
                <c:pt idx="0">
                  <c:v>1995</c:v>
                </c:pt>
                <c:pt idx="1">
                  <c:v>1999</c:v>
                </c:pt>
                <c:pt idx="2">
                  <c:v>2003</c:v>
                </c:pt>
                <c:pt idx="3">
                  <c:v>2007</c:v>
                </c:pt>
                <c:pt idx="4">
                  <c:v>2011</c:v>
                </c:pt>
                <c:pt idx="5">
                  <c:v>2015</c:v>
                </c:pt>
                <c:pt idx="6">
                  <c:v>2019</c:v>
                </c:pt>
              </c:numCache>
            </c:numRef>
          </c:xVal>
          <c:yVal>
            <c:numRef>
              <c:f>[15]r_elec_peron!$C$2:$C$8</c:f>
              <c:numCache>
                <c:formatCode>General</c:formatCode>
                <c:ptCount val="7"/>
                <c:pt idx="0">
                  <c:v>49.94</c:v>
                </c:pt>
                <c:pt idx="1">
                  <c:v>38.270000000000003</c:v>
                </c:pt>
                <c:pt idx="2">
                  <c:v>60.81</c:v>
                </c:pt>
                <c:pt idx="3">
                  <c:v>52.92</c:v>
                </c:pt>
                <c:pt idx="4">
                  <c:v>59.97</c:v>
                </c:pt>
                <c:pt idx="5">
                  <c:v>38.72</c:v>
                </c:pt>
                <c:pt idx="6">
                  <c:v>48.24</c:v>
                </c:pt>
              </c:numCache>
            </c:numRef>
          </c:yVal>
          <c:smooth val="0"/>
          <c:extLst xmlns:c16r2="http://schemas.microsoft.com/office/drawing/2015/06/chart">
            <c:ext xmlns:c16="http://schemas.microsoft.com/office/drawing/2014/chart" uri="{C3380CC4-5D6E-409C-BE32-E72D297353CC}">
              <c16:uniqueId val="{00000000-3A24-4724-88FC-04F10EC1ABA4}"/>
            </c:ext>
          </c:extLst>
        </c:ser>
        <c:ser>
          <c:idx val="0"/>
          <c:order val="1"/>
          <c:tx>
            <c:v>Non-Peronists</c:v>
          </c:tx>
          <c:spPr>
            <a:ln w="38100" cap="rnd">
              <a:solidFill>
                <a:schemeClr val="tx1">
                  <a:lumMod val="65000"/>
                  <a:lumOff val="35000"/>
                </a:schemeClr>
              </a:solidFill>
              <a:round/>
            </a:ln>
            <a:effectLst/>
          </c:spPr>
          <c:marker>
            <c:symbol val="square"/>
            <c:size val="9"/>
            <c:spPr>
              <a:solidFill>
                <a:schemeClr val="bg1"/>
              </a:solidFill>
              <a:ln w="9525">
                <a:solidFill>
                  <a:schemeClr val="tx1">
                    <a:lumMod val="65000"/>
                    <a:lumOff val="35000"/>
                  </a:schemeClr>
                </a:solidFill>
              </a:ln>
              <a:effectLst/>
            </c:spPr>
          </c:marker>
          <c:xVal>
            <c:numRef>
              <c:f>[15]r_elec_peron!$A$2:$A$8</c:f>
              <c:numCache>
                <c:formatCode>General</c:formatCode>
                <c:ptCount val="7"/>
                <c:pt idx="0">
                  <c:v>1995</c:v>
                </c:pt>
                <c:pt idx="1">
                  <c:v>1999</c:v>
                </c:pt>
                <c:pt idx="2">
                  <c:v>2003</c:v>
                </c:pt>
                <c:pt idx="3">
                  <c:v>2007</c:v>
                </c:pt>
                <c:pt idx="4">
                  <c:v>2011</c:v>
                </c:pt>
                <c:pt idx="5">
                  <c:v>2015</c:v>
                </c:pt>
                <c:pt idx="6">
                  <c:v>2019</c:v>
                </c:pt>
              </c:numCache>
            </c:numRef>
          </c:xVal>
          <c:yVal>
            <c:numRef>
              <c:f>[15]r_elec_peron!$B$2:$B$8</c:f>
              <c:numCache>
                <c:formatCode>General</c:formatCode>
                <c:ptCount val="7"/>
                <c:pt idx="0">
                  <c:v>50.06</c:v>
                </c:pt>
                <c:pt idx="1">
                  <c:v>61.73</c:v>
                </c:pt>
                <c:pt idx="2">
                  <c:v>39.19</c:v>
                </c:pt>
                <c:pt idx="3">
                  <c:v>47.08</c:v>
                </c:pt>
                <c:pt idx="4">
                  <c:v>40.03</c:v>
                </c:pt>
                <c:pt idx="5">
                  <c:v>61.279999999999994</c:v>
                </c:pt>
                <c:pt idx="6">
                  <c:v>51.76</c:v>
                </c:pt>
              </c:numCache>
            </c:numRef>
          </c:yVal>
          <c:smooth val="0"/>
          <c:extLst xmlns:c16r2="http://schemas.microsoft.com/office/drawing/2015/06/chart">
            <c:ext xmlns:c16="http://schemas.microsoft.com/office/drawing/2014/chart" uri="{C3380CC4-5D6E-409C-BE32-E72D297353CC}">
              <c16:uniqueId val="{00000001-3A24-4724-88FC-04F10EC1ABA4}"/>
            </c:ext>
          </c:extLst>
        </c:ser>
        <c:dLbls>
          <c:showLegendKey val="0"/>
          <c:showVal val="0"/>
          <c:showCatName val="0"/>
          <c:showSerName val="0"/>
          <c:showPercent val="0"/>
          <c:showBubbleSize val="0"/>
        </c:dLbls>
        <c:axId val="928843040"/>
        <c:axId val="928834336"/>
        <c:extLst xmlns:c16r2="http://schemas.microsoft.com/office/drawing/2015/06/chart">
          <c:ext xmlns:c15="http://schemas.microsoft.com/office/drawing/2012/chart" uri="{02D57815-91ED-43cb-92C2-25804820EDAC}">
            <c15:filteredScatterSeries>
              <c15:ser>
                <c:idx val="3"/>
                <c:order val="2"/>
                <c:tx>
                  <c:v>Other</c:v>
                </c:tx>
                <c:spPr>
                  <a:ln w="38100" cap="rnd">
                    <a:solidFill>
                      <a:schemeClr val="accent4"/>
                    </a:solidFill>
                    <a:round/>
                  </a:ln>
                  <a:effectLst/>
                </c:spPr>
                <c:marker>
                  <c:symbol val="circle"/>
                  <c:size val="9"/>
                  <c:spPr>
                    <a:solidFill>
                      <a:schemeClr val="accent4"/>
                    </a:solidFill>
                    <a:ln w="9525">
                      <a:solidFill>
                        <a:schemeClr val="accent4"/>
                      </a:solidFill>
                    </a:ln>
                    <a:effectLst/>
                  </c:spPr>
                </c:marker>
                <c:xVal>
                  <c:numRef>
                    <c:extLst xmlns:c16r2="http://schemas.microsoft.com/office/drawing/2015/06/chart">
                      <c:ext uri="{02D57815-91ED-43cb-92C2-25804820EDAC}">
                        <c15:formulaRef>
                          <c15:sqref>[16]r_elec_peron!$A$2:$A$8</c15:sqref>
                        </c15:formulaRef>
                      </c:ext>
                    </c:extLst>
                    <c:numCache>
                      <c:formatCode>General</c:formatCode>
                      <c:ptCount val="7"/>
                      <c:pt idx="0">
                        <c:v>1995</c:v>
                      </c:pt>
                      <c:pt idx="1">
                        <c:v>1999</c:v>
                      </c:pt>
                      <c:pt idx="2">
                        <c:v>2003</c:v>
                      </c:pt>
                      <c:pt idx="3">
                        <c:v>2007</c:v>
                      </c:pt>
                      <c:pt idx="4">
                        <c:v>2011</c:v>
                      </c:pt>
                      <c:pt idx="5">
                        <c:v>2015</c:v>
                      </c:pt>
                      <c:pt idx="6">
                        <c:v>2019</c:v>
                      </c:pt>
                    </c:numCache>
                  </c:numRef>
                </c:xVal>
                <c:yVal>
                  <c:numRef>
                    <c:extLst xmlns:c16r2="http://schemas.microsoft.com/office/drawing/2015/06/chart">
                      <c:ext uri="{02D57815-91ED-43cb-92C2-25804820EDAC}">
                        <c15:formulaRef>
                          <c15:sqref>[16]r_elec_peron!$E$2:$E$8</c15:sqref>
                        </c15:formulaRef>
                      </c:ext>
                    </c:extLst>
                    <c:numCache>
                      <c:formatCode>General</c:formatCode>
                      <c:ptCount val="7"/>
                    </c:numCache>
                  </c:numRef>
                </c:yVal>
                <c:smooth val="0"/>
                <c:extLst xmlns:c16r2="http://schemas.microsoft.com/office/drawing/2015/06/chart">
                  <c:ext xmlns:c16="http://schemas.microsoft.com/office/drawing/2014/chart" uri="{C3380CC4-5D6E-409C-BE32-E72D297353CC}">
                    <c16:uniqueId val="{00000002-3A24-4724-88FC-04F10EC1ABA4}"/>
                  </c:ext>
                </c:extLst>
              </c15:ser>
            </c15:filteredScatterSeries>
          </c:ext>
        </c:extLst>
      </c:scatterChart>
      <c:valAx>
        <c:axId val="928843040"/>
        <c:scaling>
          <c:orientation val="minMax"/>
          <c:max val="2019"/>
          <c:min val="199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34336"/>
        <c:crosses val="autoZero"/>
        <c:crossBetween val="midCat"/>
        <c:majorUnit val="2"/>
        <c:minorUnit val="1"/>
      </c:valAx>
      <c:valAx>
        <c:axId val="92883433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5.45527490719589E-3"/>
              <c:y val="0.242840102721637"/>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43040"/>
        <c:crosses val="autoZero"/>
        <c:crossBetween val="midCat"/>
      </c:valAx>
      <c:spPr>
        <a:noFill/>
        <a:ln>
          <a:solidFill>
            <a:sysClr val="windowText" lastClr="000000"/>
          </a:solidFill>
        </a:ln>
        <a:effectLst/>
      </c:spPr>
    </c:plotArea>
    <c:legend>
      <c:legendPos val="b"/>
      <c:layout>
        <c:manualLayout>
          <c:xMode val="edge"/>
          <c:yMode val="edge"/>
          <c:x val="8.3323227987163698E-2"/>
          <c:y val="8.9344277570970299E-2"/>
          <c:w val="0.45397579952796902"/>
          <c:h val="0.11835478326126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a:t> </a:t>
            </a:r>
            <a:r>
              <a:rPr lang="en-US" sz="1680" b="1"/>
              <a:t>15.2 - </a:t>
            </a:r>
            <a:r>
              <a:rPr lang="en-US" sz="1680" b="1" i="0" baseline="0">
                <a:effectLst/>
              </a:rPr>
              <a:t>The Peronist vote by income and education in Argentina, 1995-2019</a:t>
            </a:r>
            <a:endParaRPr lang="en-US" sz="1680" b="1">
              <a:effectLst/>
            </a:endParaRPr>
          </a:p>
        </c:rich>
      </c:tx>
      <c:layout/>
      <c:overlay val="0"/>
      <c:spPr>
        <a:noFill/>
        <a:ln>
          <a:noFill/>
        </a:ln>
        <a:effectLst/>
      </c:spPr>
    </c:title>
    <c:autoTitleDeleted val="0"/>
    <c:plotArea>
      <c:layout>
        <c:manualLayout>
          <c:layoutTarget val="inner"/>
          <c:xMode val="edge"/>
          <c:yMode val="edge"/>
          <c:x val="5.3032261885851702E-2"/>
          <c:y val="0.12381337591991"/>
          <c:w val="0.90363229580889004"/>
          <c:h val="0.64506205691579599"/>
        </c:manualLayout>
      </c:layout>
      <c:lineChart>
        <c:grouping val="standard"/>
        <c:varyColors val="0"/>
        <c:ser>
          <c:idx val="1"/>
          <c:order val="0"/>
          <c:tx>
            <c:v>Difference between (% of top 10% educated) and (% of bottom 90% educated) voting Peronist</c:v>
          </c:tx>
          <c:spPr>
            <a:ln w="38100" cap="rnd">
              <a:solidFill>
                <a:schemeClr val="tx1"/>
              </a:solidFill>
              <a:round/>
            </a:ln>
            <a:effectLst/>
          </c:spPr>
          <c:marker>
            <c:symbol val="circle"/>
            <c:size val="10"/>
            <c:spPr>
              <a:solidFill>
                <a:schemeClr val="tx1"/>
              </a:solidFill>
              <a:ln w="9525">
                <a:noFill/>
              </a:ln>
              <a:effectLst/>
            </c:spPr>
          </c:marker>
          <c:cat>
            <c:strRef>
              <c:f>[15]r_votediff!$C$2:$C$4</c:f>
              <c:strCache>
                <c:ptCount val="3"/>
                <c:pt idx="0">
                  <c:v>1995-99</c:v>
                </c:pt>
                <c:pt idx="1">
                  <c:v>2007-11</c:v>
                </c:pt>
                <c:pt idx="2">
                  <c:v>2015-19</c:v>
                </c:pt>
              </c:strCache>
            </c:strRef>
          </c:cat>
          <c:val>
            <c:numRef>
              <c:f>[15]r_votediff!$F$2:$F$4</c:f>
              <c:numCache>
                <c:formatCode>General</c:formatCode>
                <c:ptCount val="3"/>
                <c:pt idx="0">
                  <c:v>-21.371183395385742</c:v>
                </c:pt>
                <c:pt idx="1">
                  <c:v>-13.899956703186035</c:v>
                </c:pt>
                <c:pt idx="2">
                  <c:v>-16.515195846557617</c:v>
                </c:pt>
              </c:numCache>
            </c:numRef>
          </c:val>
          <c:smooth val="0"/>
          <c:extLst xmlns:c16r2="http://schemas.microsoft.com/office/drawing/2015/06/chart">
            <c:ext xmlns:c16="http://schemas.microsoft.com/office/drawing/2014/chart" uri="{C3380CC4-5D6E-409C-BE32-E72D297353CC}">
              <c16:uniqueId val="{00000001-86D2-4E15-BEF1-0E414C15E71E}"/>
            </c:ext>
          </c:extLst>
        </c:ser>
        <c:ser>
          <c:idx val="2"/>
          <c:order val="1"/>
          <c:tx>
            <c:v>Difference between (% of top 10% earners) and (% of bottom 90% earners) voting Peronist</c:v>
          </c:tx>
          <c:spPr>
            <a:ln w="38100" cap="rnd">
              <a:solidFill>
                <a:schemeClr val="tx1">
                  <a:lumMod val="65000"/>
                  <a:lumOff val="35000"/>
                </a:schemeClr>
              </a:solidFill>
              <a:round/>
            </a:ln>
            <a:effectLst/>
          </c:spPr>
          <c:marker>
            <c:symbol val="square"/>
            <c:size val="9"/>
            <c:spPr>
              <a:solidFill>
                <a:schemeClr val="bg1"/>
              </a:solidFill>
              <a:ln w="9525">
                <a:solidFill>
                  <a:schemeClr val="tx1">
                    <a:lumMod val="65000"/>
                    <a:lumOff val="35000"/>
                  </a:schemeClr>
                </a:solidFill>
              </a:ln>
              <a:effectLst/>
            </c:spPr>
          </c:marker>
          <c:cat>
            <c:strRef>
              <c:f>[15]r_votediff!$C$2:$C$4</c:f>
              <c:strCache>
                <c:ptCount val="3"/>
                <c:pt idx="0">
                  <c:v>1995-99</c:v>
                </c:pt>
                <c:pt idx="1">
                  <c:v>2007-11</c:v>
                </c:pt>
                <c:pt idx="2">
                  <c:v>2015-19</c:v>
                </c:pt>
              </c:strCache>
            </c:strRef>
          </c:cat>
          <c:val>
            <c:numRef>
              <c:f>[15]r_votediff!$AG$2:$AG$4</c:f>
              <c:numCache>
                <c:formatCode>General</c:formatCode>
                <c:ptCount val="3"/>
                <c:pt idx="0">
                  <c:v>1.2272228002548218</c:v>
                </c:pt>
                <c:pt idx="1">
                  <c:v>-8.7236394882202148</c:v>
                </c:pt>
                <c:pt idx="2">
                  <c:v>-7.5938186645507812</c:v>
                </c:pt>
              </c:numCache>
            </c:numRef>
          </c:val>
          <c:smooth val="0"/>
          <c:extLst xmlns:c16r2="http://schemas.microsoft.com/office/drawing/2015/06/chart">
            <c:ext xmlns:c16="http://schemas.microsoft.com/office/drawing/2014/chart" uri="{C3380CC4-5D6E-409C-BE32-E72D297353CC}">
              <c16:uniqueId val="{00000002-86D2-4E15-BEF1-0E414C15E71E}"/>
            </c:ext>
          </c:extLst>
        </c:ser>
        <c:dLbls>
          <c:showLegendKey val="0"/>
          <c:showVal val="0"/>
          <c:showCatName val="0"/>
          <c:showSerName val="0"/>
          <c:showPercent val="0"/>
          <c:showBubbleSize val="0"/>
        </c:dLbls>
        <c:marker val="1"/>
        <c:smooth val="0"/>
        <c:axId val="928843584"/>
        <c:axId val="928834880"/>
      </c:lineChart>
      <c:catAx>
        <c:axId val="9288435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34880"/>
        <c:crosses val="autoZero"/>
        <c:auto val="1"/>
        <c:lblAlgn val="ctr"/>
        <c:lblOffset val="200"/>
        <c:noMultiLvlLbl val="0"/>
      </c:catAx>
      <c:valAx>
        <c:axId val="928834880"/>
        <c:scaling>
          <c:orientation val="minMax"/>
          <c:max val="20"/>
          <c:min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43584"/>
        <c:crosses val="autoZero"/>
        <c:crossBetween val="midCat"/>
        <c:majorUnit val="5"/>
      </c:valAx>
      <c:spPr>
        <a:noFill/>
        <a:ln>
          <a:solidFill>
            <a:sysClr val="windowText" lastClr="000000"/>
          </a:solidFill>
        </a:ln>
        <a:effectLst/>
      </c:spPr>
    </c:plotArea>
    <c:legend>
      <c:legendPos val="b"/>
      <c:layout>
        <c:manualLayout>
          <c:xMode val="edge"/>
          <c:yMode val="edge"/>
          <c:x val="5.6620650291195403E-2"/>
          <c:y val="0.138267035396302"/>
          <c:w val="0.88267561229737102"/>
          <c:h val="0.17282947472449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15.3 - Election results in Chile, 1989-2017</a:t>
            </a:r>
          </a:p>
        </c:rich>
      </c:tx>
      <c:layout>
        <c:manualLayout>
          <c:xMode val="edge"/>
          <c:yMode val="edge"/>
          <c:x val="0.24990564925932701"/>
          <c:y val="1.8807250513438501E-2"/>
        </c:manualLayout>
      </c:layout>
      <c:overlay val="0"/>
      <c:spPr>
        <a:noFill/>
        <a:ln>
          <a:noFill/>
        </a:ln>
        <a:effectLst/>
      </c:spPr>
    </c:title>
    <c:autoTitleDeleted val="0"/>
    <c:plotArea>
      <c:layout>
        <c:manualLayout>
          <c:layoutTarget val="inner"/>
          <c:xMode val="edge"/>
          <c:yMode val="edge"/>
          <c:x val="0.103053874219162"/>
          <c:y val="8.4082668421078699E-2"/>
          <c:w val="0.86743719090968796"/>
          <c:h val="0.69670333699309905"/>
        </c:manualLayout>
      </c:layout>
      <c:lineChart>
        <c:grouping val="standard"/>
        <c:varyColors val="0"/>
        <c:ser>
          <c:idx val="13"/>
          <c:order val="12"/>
          <c:tx>
            <c:v>Concertación / New Majority</c:v>
          </c:tx>
          <c:spPr>
            <a:ln w="38100" cap="rnd">
              <a:solidFill>
                <a:sysClr val="windowText" lastClr="000000"/>
              </a:solidFill>
              <a:round/>
            </a:ln>
            <a:effectLst/>
          </c:spPr>
          <c:marker>
            <c:symbol val="circle"/>
            <c:size val="10"/>
            <c:spPr>
              <a:solidFill>
                <a:schemeClr val="tx1"/>
              </a:solidFill>
              <a:ln w="9525">
                <a:solidFill>
                  <a:sysClr val="windowText" lastClr="000000"/>
                </a:solidFill>
              </a:ln>
              <a:effectLst/>
            </c:spPr>
          </c:marker>
          <c:cat>
            <c:numRef>
              <c:f>[4]r_elec!$A$2:$A$8</c:f>
              <c:numCache>
                <c:formatCode>General</c:formatCode>
                <c:ptCount val="7"/>
                <c:pt idx="0">
                  <c:v>1989</c:v>
                </c:pt>
                <c:pt idx="1">
                  <c:v>1993</c:v>
                </c:pt>
                <c:pt idx="2">
                  <c:v>1999</c:v>
                </c:pt>
                <c:pt idx="3">
                  <c:v>2005</c:v>
                </c:pt>
                <c:pt idx="4">
                  <c:v>2009</c:v>
                </c:pt>
                <c:pt idx="5">
                  <c:v>2013</c:v>
                </c:pt>
                <c:pt idx="6">
                  <c:v>2017</c:v>
                </c:pt>
              </c:numCache>
            </c:numRef>
          </c:cat>
          <c:val>
            <c:numRef>
              <c:f>[4]r_votes_by_party!$B$2:$B$8</c:f>
              <c:numCache>
                <c:formatCode>General</c:formatCode>
                <c:ptCount val="7"/>
                <c:pt idx="0">
                  <c:v>0.55166888041721185</c:v>
                </c:pt>
                <c:pt idx="1">
                  <c:v>0.57980540927407764</c:v>
                </c:pt>
                <c:pt idx="2">
                  <c:v>0.47955752959979681</c:v>
                </c:pt>
                <c:pt idx="3">
                  <c:v>0.45961857615073148</c:v>
                </c:pt>
                <c:pt idx="4">
                  <c:v>0.29595814802457715</c:v>
                </c:pt>
                <c:pt idx="5">
                  <c:v>0.46704049070364639</c:v>
                </c:pt>
                <c:pt idx="6">
                  <c:v>0.28574730263259662</c:v>
                </c:pt>
              </c:numCache>
            </c:numRef>
          </c:val>
          <c:smooth val="0"/>
          <c:extLst xmlns:c16r2="http://schemas.microsoft.com/office/drawing/2015/06/chart">
            <c:ext xmlns:c16="http://schemas.microsoft.com/office/drawing/2014/chart" uri="{C3380CC4-5D6E-409C-BE32-E72D297353CC}">
              <c16:uniqueId val="{00000031-0541-4716-85AB-294D55496E47}"/>
            </c:ext>
          </c:extLst>
        </c:ser>
        <c:ser>
          <c:idx val="14"/>
          <c:order val="13"/>
          <c:tx>
            <c:v>Right Bloc (RN, UDI)</c:v>
          </c:tx>
          <c:spPr>
            <a:ln w="38100" cap="rnd">
              <a:solidFill>
                <a:schemeClr val="tx1">
                  <a:lumMod val="50000"/>
                  <a:lumOff val="50000"/>
                </a:schemeClr>
              </a:solidFill>
              <a:round/>
            </a:ln>
            <a:effectLst/>
          </c:spPr>
          <c:marker>
            <c:symbol val="triangle"/>
            <c:size val="11"/>
            <c:spPr>
              <a:solidFill>
                <a:schemeClr val="bg1"/>
              </a:solidFill>
              <a:ln w="9525">
                <a:solidFill>
                  <a:schemeClr val="tx1">
                    <a:lumMod val="50000"/>
                    <a:lumOff val="50000"/>
                  </a:schemeClr>
                </a:solidFill>
              </a:ln>
              <a:effectLst/>
            </c:spPr>
          </c:marker>
          <c:cat>
            <c:numRef>
              <c:f>[4]r_elec!$A$2:$A$8</c:f>
              <c:numCache>
                <c:formatCode>General</c:formatCode>
                <c:ptCount val="7"/>
                <c:pt idx="0">
                  <c:v>1989</c:v>
                </c:pt>
                <c:pt idx="1">
                  <c:v>1993</c:v>
                </c:pt>
                <c:pt idx="2">
                  <c:v>1999</c:v>
                </c:pt>
                <c:pt idx="3">
                  <c:v>2005</c:v>
                </c:pt>
                <c:pt idx="4">
                  <c:v>2009</c:v>
                </c:pt>
                <c:pt idx="5">
                  <c:v>2013</c:v>
                </c:pt>
                <c:pt idx="6">
                  <c:v>2017</c:v>
                </c:pt>
              </c:numCache>
            </c:numRef>
          </c:cat>
          <c:val>
            <c:numRef>
              <c:f>[4]r_votes_by_party!$D$2:$D$8</c:f>
              <c:numCache>
                <c:formatCode>General</c:formatCode>
                <c:ptCount val="7"/>
                <c:pt idx="0">
                  <c:v>0.4483311195827881</c:v>
                </c:pt>
                <c:pt idx="1">
                  <c:v>0.30598741467139462</c:v>
                </c:pt>
                <c:pt idx="2">
                  <c:v>0.47514342783307884</c:v>
                </c:pt>
                <c:pt idx="3">
                  <c:v>0.48635581380173354</c:v>
                </c:pt>
                <c:pt idx="4">
                  <c:v>0.44057966528050557</c:v>
                </c:pt>
                <c:pt idx="5">
                  <c:v>0.35143690796937899</c:v>
                </c:pt>
                <c:pt idx="6">
                  <c:v>0.44570673255260596</c:v>
                </c:pt>
              </c:numCache>
            </c:numRef>
          </c:val>
          <c:smooth val="0"/>
          <c:extLst xmlns:c16r2="http://schemas.microsoft.com/office/drawing/2015/06/chart">
            <c:ext xmlns:c16="http://schemas.microsoft.com/office/drawing/2014/chart" uri="{C3380CC4-5D6E-409C-BE32-E72D297353CC}">
              <c16:uniqueId val="{00000032-0541-4716-85AB-294D55496E47}"/>
            </c:ext>
          </c:extLst>
        </c:ser>
        <c:ser>
          <c:idx val="10"/>
          <c:order val="14"/>
          <c:tx>
            <c:v>Other</c:v>
          </c:tx>
          <c:spPr>
            <a:ln w="38100" cap="rnd">
              <a:solidFill>
                <a:schemeClr val="accent3"/>
              </a:solidFill>
              <a:prstDash val="sysDot"/>
              <a:round/>
            </a:ln>
            <a:effectLst/>
          </c:spPr>
          <c:marker>
            <c:symbol val="square"/>
            <c:size val="9"/>
            <c:spPr>
              <a:solidFill>
                <a:schemeClr val="accent3"/>
              </a:solidFill>
              <a:ln w="9525">
                <a:solidFill>
                  <a:schemeClr val="accent3"/>
                </a:solidFill>
                <a:prstDash val="sysDot"/>
              </a:ln>
              <a:effectLst/>
            </c:spPr>
          </c:marker>
          <c:cat>
            <c:numRef>
              <c:f>[4]r_elec!$A$2:$A$8</c:f>
              <c:numCache>
                <c:formatCode>General</c:formatCode>
                <c:ptCount val="7"/>
                <c:pt idx="0">
                  <c:v>1989</c:v>
                </c:pt>
                <c:pt idx="1">
                  <c:v>1993</c:v>
                </c:pt>
                <c:pt idx="2">
                  <c:v>1999</c:v>
                </c:pt>
                <c:pt idx="3">
                  <c:v>2005</c:v>
                </c:pt>
                <c:pt idx="4">
                  <c:v>2009</c:v>
                </c:pt>
                <c:pt idx="5">
                  <c:v>2013</c:v>
                </c:pt>
                <c:pt idx="6">
                  <c:v>2017</c:v>
                </c:pt>
              </c:numCache>
            </c:numRef>
          </c:cat>
          <c:val>
            <c:numRef>
              <c:f>[4]r_votes_by_party!$E$2:$E$8</c:f>
              <c:numCache>
                <c:formatCode>General</c:formatCode>
                <c:ptCount val="7"/>
                <c:pt idx="0">
                  <c:v>0</c:v>
                </c:pt>
                <c:pt idx="1">
                  <c:v>0</c:v>
                </c:pt>
                <c:pt idx="2">
                  <c:v>1.3375541947148739E-2</c:v>
                </c:pt>
                <c:pt idx="3">
                  <c:v>0</c:v>
                </c:pt>
                <c:pt idx="4">
                  <c:v>0</c:v>
                </c:pt>
                <c:pt idx="5">
                  <c:v>4.3557145911329309E-2</c:v>
                </c:pt>
                <c:pt idx="6">
                  <c:v>0</c:v>
                </c:pt>
              </c:numCache>
            </c:numRef>
          </c:val>
          <c:smooth val="0"/>
          <c:extLst xmlns:c16r2="http://schemas.microsoft.com/office/drawing/2015/06/chart">
            <c:ext xmlns:c16="http://schemas.microsoft.com/office/drawing/2014/chart" uri="{C3380CC4-5D6E-409C-BE32-E72D297353CC}">
              <c16:uniqueId val="{0000002E-0541-4716-85AB-294D55496E47}"/>
            </c:ext>
          </c:extLst>
        </c:ser>
        <c:ser>
          <c:idx val="0"/>
          <c:order val="15"/>
          <c:tx>
            <c:v>Communists / Humanists / Broad Front</c:v>
          </c:tx>
          <c:spPr>
            <a:ln w="38100">
              <a:solidFill>
                <a:schemeClr val="accent3"/>
              </a:solidFill>
            </a:ln>
          </c:spPr>
          <c:marker>
            <c:symbol val="diamond"/>
            <c:size val="12"/>
            <c:spPr>
              <a:solidFill>
                <a:schemeClr val="accent3"/>
              </a:solidFill>
              <a:ln>
                <a:solidFill>
                  <a:schemeClr val="accent3"/>
                </a:solidFill>
              </a:ln>
            </c:spPr>
          </c:marker>
          <c:val>
            <c:numRef>
              <c:f>[4]r_votes_by_party!$C$2:$C$8</c:f>
              <c:numCache>
                <c:formatCode>General</c:formatCode>
                <c:ptCount val="7"/>
                <c:pt idx="0">
                  <c:v>0</c:v>
                </c:pt>
                <c:pt idx="1">
                  <c:v>0.11420717605452772</c:v>
                </c:pt>
                <c:pt idx="2">
                  <c:v>3.1923500619975634E-2</c:v>
                </c:pt>
                <c:pt idx="3">
                  <c:v>5.4025610047535012E-2</c:v>
                </c:pt>
                <c:pt idx="4">
                  <c:v>0.26346218669491728</c:v>
                </c:pt>
                <c:pt idx="5">
                  <c:v>0.13796545541564528</c:v>
                </c:pt>
                <c:pt idx="6">
                  <c:v>0.26854596481479737</c:v>
                </c:pt>
              </c:numCache>
            </c:numRef>
          </c:val>
          <c:smooth val="0"/>
          <c:extLst xmlns:c16r2="http://schemas.microsoft.com/office/drawing/2015/06/chart">
            <c:ext xmlns:c16="http://schemas.microsoft.com/office/drawing/2014/chart" uri="{C3380CC4-5D6E-409C-BE32-E72D297353CC}">
              <c16:uniqueId val="{00000000-4EEF-4748-9AFD-E1BF381AA07C}"/>
            </c:ext>
          </c:extLst>
        </c:ser>
        <c:dLbls>
          <c:showLegendKey val="0"/>
          <c:showVal val="0"/>
          <c:showCatName val="0"/>
          <c:showSerName val="0"/>
          <c:showPercent val="0"/>
          <c:showBubbleSize val="0"/>
        </c:dLbls>
        <c:marker val="1"/>
        <c:smooth val="0"/>
        <c:axId val="928835968"/>
        <c:axId val="928836512"/>
        <c:extLst xmlns:c16r2="http://schemas.microsoft.com/office/drawing/2015/06/chart">
          <c:ext xmlns:c15="http://schemas.microsoft.com/office/drawing/2012/chart" uri="{02D57815-91ED-43cb-92C2-25804820EDAC}">
            <c15:filteredLineSeries>
              <c15:ser>
                <c:idx val="1"/>
                <c:order val="0"/>
                <c:tx>
                  <c:strRef>
                    <c:extLst xmlns:c16r2="http://schemas.microsoft.com/office/drawing/2015/06/chart">
                      <c:ext uri="{02D57815-91ED-43cb-92C2-25804820EDAC}">
                        <c15:formulaRef>
                          <c15:sqref>[5]r_elec!$B$1</c15:sqref>
                        </c15:formulaRef>
                      </c:ext>
                    </c:extLst>
                    <c:strCache>
                      <c:ptCount val="1"/>
                      <c:pt idx="0">
                        <c:v>left</c:v>
                      </c:pt>
                    </c:strCache>
                  </c:strRef>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6r2="http://schemas.microsoft.com/office/drawing/2015/06/chart">
                      <c:ext uri="{02D57815-91ED-43cb-92C2-25804820EDAC}">
                        <c15:formulaRef>
                          <c15:sqref>[5]r_elec!$B$2:$B$30</c15:sqref>
                        </c15:formulaRef>
                      </c:ext>
                    </c:extLst>
                    <c:numCache>
                      <c:formatCode>General</c:formatCode>
                      <c:ptCount val="29"/>
                      <c:pt idx="0">
                        <c:v>0.55166888041721185</c:v>
                      </c:pt>
                      <c:pt idx="1">
                        <c:v>0.69401258532860532</c:v>
                      </c:pt>
                      <c:pt idx="2">
                        <c:v>0.51148103021977243</c:v>
                      </c:pt>
                      <c:pt idx="3">
                        <c:v>0.51364418619826646</c:v>
                      </c:pt>
                      <c:pt idx="4">
                        <c:v>0.55942033471949448</c:v>
                      </c:pt>
                      <c:pt idx="5">
                        <c:v>0.60500594611929159</c:v>
                      </c:pt>
                      <c:pt idx="6">
                        <c:v>0.55429326744739404</c:v>
                      </c:pt>
                    </c:numCache>
                  </c:numRef>
                </c:val>
                <c:smooth val="0"/>
                <c:extLst xmlns:c16r2="http://schemas.microsoft.com/office/drawing/2015/06/chart">
                  <c:ext xmlns:c16="http://schemas.microsoft.com/office/drawing/2014/chart" uri="{C3380CC4-5D6E-409C-BE32-E72D297353CC}">
                    <c16:uniqueId val="{00000000-0541-4716-85AB-294D55496E47}"/>
                  </c:ext>
                </c:extLst>
              </c15:ser>
            </c15:filteredLineSeries>
            <c15:filteredLineSeries>
              <c15:ser>
                <c:idx val="6"/>
                <c:order val="1"/>
                <c:tx>
                  <c:strRef>
                    <c:extLst xmlns:c15="http://schemas.microsoft.com/office/drawing/2012/chart" xmlns:c16r2="http://schemas.microsoft.com/office/drawing/2015/06/chart">
                      <c:ext xmlns:c15="http://schemas.microsoft.com/office/drawing/2012/chart" uri="{02D57815-91ED-43cb-92C2-25804820EDAC}">
                        <c15:formulaRef>
                          <c15:sqref>[5]r_elec!$C$1</c15:sqref>
                        </c15:formulaRef>
                      </c:ext>
                    </c:extLst>
                    <c:strCache>
                      <c:ptCount val="1"/>
                      <c:pt idx="0">
                        <c:v>other</c:v>
                      </c:pt>
                    </c:strCache>
                  </c:strRef>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[5]r_elec!$C$2:$C$30</c15:sqref>
                        </c15:formulaRef>
                      </c:ext>
                    </c:extLst>
                    <c:numCache>
                      <c:formatCode>General</c:formatCode>
                      <c:ptCount val="29"/>
                      <c:pt idx="0">
                        <c:v>0.15432575357181283</c:v>
                      </c:pt>
                      <c:pt idx="2">
                        <c:v>1.3375541947148739E-2</c:v>
                      </c:pt>
                      <c:pt idx="5">
                        <c:v>4.3557145911329309E-2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1-0541-4716-85AB-294D55496E47}"/>
                  </c:ext>
                </c:extLst>
              </c15:ser>
            </c15:filteredLineSeries>
            <c15:filteredLineSeries>
              <c15:ser>
                <c:idx val="2"/>
                <c:order val="2"/>
                <c:tx>
                  <c:strRef>
                    <c:extLst xmlns:c15="http://schemas.microsoft.com/office/drawing/2012/chart" xmlns:c16r2="http://schemas.microsoft.com/office/drawing/2015/06/chart">
                      <c:ext xmlns:c15="http://schemas.microsoft.com/office/drawing/2012/chart" uri="{02D57815-91ED-43cb-92C2-25804820EDAC}">
                        <c15:formulaRef>
                          <c15:sqref>[5]r_elec!$D$1</c15:sqref>
                        </c15:formulaRef>
                      </c:ext>
                    </c:extLst>
                    <c:strCache>
                      <c:ptCount val="1"/>
                      <c:pt idx="0">
                        <c:v>right</c:v>
                      </c:pt>
                    </c:strCache>
                  </c:strRef>
                </c:tx>
                <c:spPr>
                  <a:ln w="28575" cap="rnd">
                    <a:solidFill>
                      <a:schemeClr val="accent5">
                        <a:lumMod val="60000"/>
                        <a:lumOff val="40000"/>
                      </a:schemeClr>
                    </a:solidFill>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[5]r_elec!$D$2:$D$30</c15:sqref>
                        </c15:formulaRef>
                      </c:ext>
                    </c:extLst>
                    <c:numCache>
                      <c:formatCode>General</c:formatCode>
                      <c:ptCount val="29"/>
                      <c:pt idx="0">
                        <c:v>0.29400536601097527</c:v>
                      </c:pt>
                      <c:pt idx="1">
                        <c:v>0.30598741467139462</c:v>
                      </c:pt>
                      <c:pt idx="2">
                        <c:v>0.47514342783307884</c:v>
                      </c:pt>
                      <c:pt idx="3">
                        <c:v>0.48635581380173354</c:v>
                      </c:pt>
                      <c:pt idx="4">
                        <c:v>0.44057966528050557</c:v>
                      </c:pt>
                      <c:pt idx="5">
                        <c:v>0.35143690796937899</c:v>
                      </c:pt>
                      <c:pt idx="6">
                        <c:v>0.44570673255260596</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0541-4716-85AB-294D55496E47}"/>
                  </c:ext>
                </c:extLst>
              </c15:ser>
            </c15:filteredLineSeries>
            <c15:filteredLineSeries>
              <c15:ser>
                <c:idx val="3"/>
                <c:order val="3"/>
                <c:tx>
                  <c:strRef>
                    <c:extLst xmlns:c15="http://schemas.microsoft.com/office/drawing/2012/chart" xmlns:c16r2="http://schemas.microsoft.com/office/drawing/2015/06/chart">
                      <c:ext xmlns:c15="http://schemas.microsoft.com/office/drawing/2012/chart" uri="{02D57815-91ED-43cb-92C2-25804820EDAC}">
                        <c15:formulaRef>
                          <c15:sqref>[5]r_elec!$E$1</c15:sqref>
                        </c15:formulaRef>
                      </c:ext>
                    </c:extLst>
                    <c:strCache>
                      <c:ptCount val="1"/>
                      <c:pt idx="0">
                        <c:v>#REF!</c:v>
                      </c:pt>
                    </c:strCache>
                  </c:strRef>
                </c:tx>
                <c:spPr>
                  <a:ln w="28575" cap="rnd">
                    <a:solidFill>
                      <a:schemeClr val="accent2"/>
                    </a:solidFill>
                    <a:round/>
                  </a:ln>
                  <a:effectLst/>
                </c:spPr>
                <c:marker>
                  <c:symbol val="circle"/>
                  <c:size val="9"/>
                  <c:spPr>
                    <a:solidFill>
                      <a:schemeClr val="accent2"/>
                    </a:solidFill>
                    <a:ln w="9525">
                      <a:solidFill>
                        <a:schemeClr val="accent2"/>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[5]r_elec!$E$2:$E$30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03-0541-4716-85AB-294D55496E47}"/>
                  </c:ext>
                </c:extLst>
              </c15:ser>
            </c15:filteredLineSeries>
            <c15:filteredLineSeries>
              <c15:ser>
                <c:idx val="4"/>
                <c:order val="4"/>
                <c:tx>
                  <c:strRef>
                    <c:extLst xmlns:c15="http://schemas.microsoft.com/office/drawing/2012/chart" xmlns:c16r2="http://schemas.microsoft.com/office/drawing/2015/06/chart">
                      <c:ext xmlns:c15="http://schemas.microsoft.com/office/drawing/2012/chart" uri="{02D57815-91ED-43cb-92C2-25804820EDAC}">
                        <c15:formulaRef>
                          <c15:sqref>[5]r_elec!$F$1</c15:sqref>
                        </c15:formulaRef>
                      </c:ext>
                    </c:extLst>
                    <c:strCache>
                      <c:ptCount val="1"/>
                      <c:pt idx="0">
                        <c:v>#REF!</c:v>
                      </c:pt>
                    </c:strCache>
                  </c:strRef>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[5]r_elec!$F$2:$F$30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04-0541-4716-85AB-294D55496E47}"/>
                  </c:ext>
                </c:extLst>
              </c15:ser>
            </c15:filteredLineSeries>
            <c15:filteredLineSeries>
              <c15:ser>
                <c:idx val="5"/>
                <c:order val="5"/>
                <c:tx>
                  <c:strRef>
                    <c:extLst xmlns:c15="http://schemas.microsoft.com/office/drawing/2012/chart" xmlns:c16r2="http://schemas.microsoft.com/office/drawing/2015/06/chart">
                      <c:ext xmlns:c15="http://schemas.microsoft.com/office/drawing/2012/chart" uri="{02D57815-91ED-43cb-92C2-25804820EDAC}">
                        <c15:formulaRef>
                          <c15:sqref>[5]r_elec!$G$1</c15:sqref>
                        </c15:formulaRef>
                      </c:ext>
                    </c:extLst>
                    <c:strCache>
                      <c:ptCount val="1"/>
                      <c:pt idx="0">
                        <c:v>#REF!</c:v>
                      </c:pt>
                    </c:strCache>
                  </c:strRef>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[5]r_elec!$G$2:$G$30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05-0541-4716-85AB-294D55496E47}"/>
                  </c:ext>
                </c:extLst>
              </c15:ser>
            </c15:filteredLineSeries>
            <c15:filteredLineSeries>
              <c15:ser>
                <c:idx val="7"/>
                <c:order val="6"/>
                <c:tx>
                  <c:strRef>
                    <c:extLst xmlns:c15="http://schemas.microsoft.com/office/drawing/2012/chart" xmlns:c16r2="http://schemas.microsoft.com/office/drawing/2015/06/chart">
                      <c:ext xmlns:c15="http://schemas.microsoft.com/office/drawing/2012/chart" uri="{02D57815-91ED-43cb-92C2-25804820EDAC}">
                        <c15:formulaRef>
                          <c15:sqref>[5]r_elec!$H$1</c15:sqref>
                        </c15:formulaRef>
                      </c:ext>
                    </c:extLst>
                    <c:strCache>
                      <c:ptCount val="1"/>
                      <c:pt idx="0">
                        <c:v>#REF!</c:v>
                      </c:pt>
                    </c:strCache>
                  </c:strRef>
                </c:tx>
                <c:spPr>
                  <a:ln w="28575" cap="rnd">
                    <a:solidFill>
                      <a:schemeClr val="tx1"/>
                    </a:solidFill>
                    <a:round/>
                  </a:ln>
                  <a:effectLst/>
                </c:spPr>
                <c:marker>
                  <c:symbol val="circle"/>
                  <c:size val="9"/>
                  <c:spPr>
                    <a:solidFill>
                      <a:schemeClr val="tx1"/>
                    </a:solidFill>
                    <a:ln w="9525">
                      <a:solidFill>
                        <a:schemeClr val="tx1"/>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[5]r_elec!$H$2:$H$30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06-0541-4716-85AB-294D55496E47}"/>
                  </c:ext>
                </c:extLst>
              </c15:ser>
            </c15:filteredLineSeries>
            <c15:filteredLineSeries>
              <c15:ser>
                <c:idx val="8"/>
                <c:order val="7"/>
                <c:tx>
                  <c:strRef>
                    <c:extLst xmlns:c15="http://schemas.microsoft.com/office/drawing/2012/chart" xmlns:c16r2="http://schemas.microsoft.com/office/drawing/2015/06/chart">
                      <c:ext xmlns:c15="http://schemas.microsoft.com/office/drawing/2012/chart" uri="{02D57815-91ED-43cb-92C2-25804820EDAC}">
                        <c15:formulaRef>
                          <c15:sqref>[5]r_elec!$I$1</c15:sqref>
                        </c15:formulaRef>
                      </c:ext>
                    </c:extLst>
                    <c:strCache>
                      <c:ptCount val="1"/>
                      <c:pt idx="0">
                        <c:v>#REF!</c:v>
                      </c:pt>
                    </c:strCache>
                  </c:strRef>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[5]r_elec!$I$2:$I$30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07-0541-4716-85AB-294D55496E47}"/>
                  </c:ext>
                </c:extLst>
              </c15:ser>
            </c15:filteredLineSeries>
            <c15:filteredLineSeries>
              <c15:ser>
                <c:idx val="9"/>
                <c:order val="8"/>
                <c:tx>
                  <c:strRef>
                    <c:extLst xmlns:c15="http://schemas.microsoft.com/office/drawing/2012/chart" xmlns:c16r2="http://schemas.microsoft.com/office/drawing/2015/06/chart">
                      <c:ext xmlns:c15="http://schemas.microsoft.com/office/drawing/2012/chart" uri="{02D57815-91ED-43cb-92C2-25804820EDAC}">
                        <c15:formulaRef>
                          <c15:sqref>[5]r_elec!$J$1</c15:sqref>
                        </c15:formulaRef>
                      </c:ext>
                    </c:extLst>
                    <c:strCache>
                      <c:ptCount val="1"/>
                      <c:pt idx="0">
                        <c:v>#REF!</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[5]r_elec!$J$2:$J$30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2C-0541-4716-85AB-294D55496E47}"/>
                  </c:ext>
                </c:extLst>
              </c15:ser>
            </c15:filteredLineSeries>
            <c15:filteredLineSeries>
              <c15:ser>
                <c:idx val="11"/>
                <c:order val="9"/>
                <c:tx>
                  <c:strRef>
                    <c:extLst xmlns:c15="http://schemas.microsoft.com/office/drawing/2012/chart" xmlns:c16r2="http://schemas.microsoft.com/office/drawing/2015/06/chart">
                      <c:ext xmlns:c15="http://schemas.microsoft.com/office/drawing/2012/chart" uri="{02D57815-91ED-43cb-92C2-25804820EDAC}">
                        <c15:formulaRef>
                          <c15:sqref>[5]r_elec!$K$1</c15:sqref>
                        </c15:formulaRef>
                      </c:ext>
                    </c:extLst>
                    <c:strCache>
                      <c:ptCount val="1"/>
                      <c:pt idx="0">
                        <c:v>#REF!</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[5]r_elec!$K$2:$K$30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2D-0541-4716-85AB-294D55496E47}"/>
                  </c:ext>
                </c:extLst>
              </c15:ser>
            </c15:filteredLineSeries>
            <c15:filteredLineSeries>
              <c15:ser>
                <c:idx val="12"/>
                <c:order val="10"/>
                <c:tx>
                  <c:strRef>
                    <c:extLst xmlns:c15="http://schemas.microsoft.com/office/drawing/2012/chart" xmlns:c16r2="http://schemas.microsoft.com/office/drawing/2015/06/chart">
                      <c:ext xmlns:c15="http://schemas.microsoft.com/office/drawing/2012/chart" uri="{02D57815-91ED-43cb-92C2-25804820EDAC}">
                        <c15:formulaRef>
                          <c15:sqref>[5]r_elec!$M$1</c15:sqref>
                        </c15:formulaRef>
                      </c:ext>
                    </c:extLst>
                    <c:strCache>
                      <c:ptCount val="1"/>
                      <c:pt idx="0">
                        <c:v>#REF!</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[5]r_elec!$M$2:$M$30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2F-0541-4716-85AB-294D55496E47}"/>
                  </c:ext>
                </c:extLst>
              </c15:ser>
            </c15:filteredLineSeries>
            <c15:filteredLineSeries>
              <c15:ser>
                <c:idx val="15"/>
                <c:order val="11"/>
                <c:tx>
                  <c:strRef>
                    <c:extLst xmlns:c15="http://schemas.microsoft.com/office/drawing/2012/chart" xmlns:c16r2="http://schemas.microsoft.com/office/drawing/2015/06/chart">
                      <c:ext xmlns:c15="http://schemas.microsoft.com/office/drawing/2012/chart" uri="{02D57815-91ED-43cb-92C2-25804820EDAC}">
                        <c15:formulaRef>
                          <c15:sqref>[5]r_elec!$N$1</c15:sqref>
                        </c15:formulaRef>
                      </c:ext>
                    </c:extLst>
                    <c:strCache>
                      <c:ptCount val="1"/>
                      <c:pt idx="0">
                        <c:v>#REF!</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[5]r_elec!$N$2:$N$30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30-0541-4716-85AB-294D55496E47}"/>
                  </c:ext>
                </c:extLst>
              </c15:ser>
            </c15:filteredLineSeries>
          </c:ext>
        </c:extLst>
      </c:lineChart>
      <c:dateAx>
        <c:axId val="9288359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36512"/>
        <c:crosses val="autoZero"/>
        <c:auto val="0"/>
        <c:lblOffset val="100"/>
        <c:baseTimeUnit val="days"/>
        <c:majorUnit val="2"/>
        <c:majorTimeUnit val="days"/>
        <c:minorUnit val="1"/>
      </c:dateAx>
      <c:valAx>
        <c:axId val="928836512"/>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1.1974633992905499E-2"/>
              <c:y val="0.33137132883855902"/>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35968"/>
        <c:crossesAt val="1989"/>
        <c:crossBetween val="midCat"/>
      </c:valAx>
      <c:spPr>
        <a:noFill/>
        <a:ln>
          <a:solidFill>
            <a:sysClr val="windowText" lastClr="000000"/>
          </a:solidFill>
        </a:ln>
        <a:effectLst/>
      </c:spPr>
    </c:plotArea>
    <c:legend>
      <c:legendPos val="b"/>
      <c:layout>
        <c:manualLayout>
          <c:xMode val="edge"/>
          <c:yMode val="edge"/>
          <c:x val="0.12832527945599001"/>
          <c:y val="0.106081194081491"/>
          <c:w val="0.812973104602145"/>
          <c:h val="9.29532933059668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a:t> 15.4 - </a:t>
            </a:r>
            <a:r>
              <a:rPr lang="en-US" sz="1680" b="1" i="0" baseline="0">
                <a:effectLst/>
              </a:rPr>
              <a:t>The left-wing vote by income and education</a:t>
            </a:r>
          </a:p>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baseline="0">
                <a:effectLst/>
              </a:rPr>
              <a:t>in Chile, 1989-2017</a:t>
            </a:r>
            <a:endParaRPr lang="en-US" sz="1680">
              <a:effectLst/>
            </a:endParaRPr>
          </a:p>
        </c:rich>
      </c:tx>
      <c:layout>
        <c:manualLayout>
          <c:xMode val="edge"/>
          <c:yMode val="edge"/>
          <c:x val="0.21731791393425601"/>
          <c:y val="1.25430335209172E-2"/>
        </c:manualLayout>
      </c:layout>
      <c:overlay val="0"/>
      <c:spPr>
        <a:noFill/>
        <a:ln>
          <a:noFill/>
        </a:ln>
        <a:effectLst/>
      </c:spPr>
    </c:title>
    <c:autoTitleDeleted val="0"/>
    <c:plotArea>
      <c:layout>
        <c:manualLayout>
          <c:layoutTarget val="inner"/>
          <c:xMode val="edge"/>
          <c:yMode val="edge"/>
          <c:x val="5.3032261885851702E-2"/>
          <c:y val="0.102767324579928"/>
          <c:w val="0.90363229580889004"/>
          <c:h val="0.65559261332429697"/>
        </c:manualLayout>
      </c:layout>
      <c:lineChart>
        <c:grouping val="standard"/>
        <c:varyColors val="0"/>
        <c:ser>
          <c:idx val="1"/>
          <c:order val="0"/>
          <c:tx>
            <c:v>Difference between (% of top 10% educated) and (% of bottom 90% educated) voting left</c:v>
          </c:tx>
          <c:spPr>
            <a:ln w="38100" cap="rnd">
              <a:solidFill>
                <a:schemeClr val="tx1"/>
              </a:solidFill>
              <a:round/>
            </a:ln>
            <a:effectLst/>
          </c:spPr>
          <c:marker>
            <c:symbol val="circle"/>
            <c:size val="10"/>
            <c:spPr>
              <a:solidFill>
                <a:schemeClr val="tx1"/>
              </a:solidFill>
              <a:ln w="9525">
                <a:noFill/>
              </a:ln>
              <a:effectLst/>
            </c:spPr>
          </c:marker>
          <c:cat>
            <c:strRef>
              <c:f>[17]r_votediff!$C$2:$C$5</c:f>
              <c:strCache>
                <c:ptCount val="4"/>
                <c:pt idx="0">
                  <c:v>1989</c:v>
                </c:pt>
                <c:pt idx="1">
                  <c:v>1993-99</c:v>
                </c:pt>
                <c:pt idx="2">
                  <c:v>2005-09</c:v>
                </c:pt>
                <c:pt idx="3">
                  <c:v>2013-17</c:v>
                </c:pt>
              </c:strCache>
            </c:strRef>
          </c:cat>
          <c:val>
            <c:numRef>
              <c:f>[17]r_votediff!$F$2:$F$5</c:f>
              <c:numCache>
                <c:formatCode>General</c:formatCode>
                <c:ptCount val="4"/>
                <c:pt idx="0">
                  <c:v>-0.42058082292693372</c:v>
                </c:pt>
                <c:pt idx="1">
                  <c:v>4.5291014345860514</c:v>
                </c:pt>
                <c:pt idx="2">
                  <c:v>-2.4582653969004831</c:v>
                </c:pt>
                <c:pt idx="3">
                  <c:v>-5.0667576881023306</c:v>
                </c:pt>
              </c:numCache>
            </c:numRef>
          </c:val>
          <c:smooth val="0"/>
          <c:extLst xmlns:c16r2="http://schemas.microsoft.com/office/drawing/2015/06/chart">
            <c:ext xmlns:c16="http://schemas.microsoft.com/office/drawing/2014/chart" uri="{C3380CC4-5D6E-409C-BE32-E72D297353CC}">
              <c16:uniqueId val="{00000001-0A7D-4BC9-86FE-1EFF6DF53091}"/>
            </c:ext>
          </c:extLst>
        </c:ser>
        <c:ser>
          <c:idx val="2"/>
          <c:order val="1"/>
          <c:tx>
            <c:v>Difference between (% of top 10% earners) and (% of bottom 90% earners) voting left</c:v>
          </c:tx>
          <c:spPr>
            <a:ln w="38100" cap="rnd">
              <a:solidFill>
                <a:schemeClr val="tx1">
                  <a:lumMod val="65000"/>
                  <a:lumOff val="35000"/>
                </a:schemeClr>
              </a:solidFill>
              <a:round/>
            </a:ln>
            <a:effectLst/>
          </c:spPr>
          <c:marker>
            <c:symbol val="square"/>
            <c:size val="9"/>
            <c:spPr>
              <a:solidFill>
                <a:schemeClr val="bg1"/>
              </a:solidFill>
              <a:ln w="9525">
                <a:solidFill>
                  <a:schemeClr val="tx1">
                    <a:lumMod val="65000"/>
                    <a:lumOff val="35000"/>
                  </a:schemeClr>
                </a:solidFill>
              </a:ln>
              <a:effectLst/>
            </c:spPr>
          </c:marker>
          <c:cat>
            <c:strRef>
              <c:f>[17]r_votediff!$C$2:$C$5</c:f>
              <c:strCache>
                <c:ptCount val="4"/>
                <c:pt idx="0">
                  <c:v>1989</c:v>
                </c:pt>
                <c:pt idx="1">
                  <c:v>1993-99</c:v>
                </c:pt>
                <c:pt idx="2">
                  <c:v>2005-09</c:v>
                </c:pt>
                <c:pt idx="3">
                  <c:v>2013-17</c:v>
                </c:pt>
              </c:strCache>
            </c:strRef>
          </c:cat>
          <c:val>
            <c:numRef>
              <c:f>[17]r_votediff!$AG$2:$AG$5</c:f>
              <c:numCache>
                <c:formatCode>General</c:formatCode>
                <c:ptCount val="4"/>
                <c:pt idx="1">
                  <c:v>-5.2322858202723603</c:v>
                </c:pt>
                <c:pt idx="2">
                  <c:v>-2.9778960258390397</c:v>
                </c:pt>
                <c:pt idx="3">
                  <c:v>-7.4646475910039713</c:v>
                </c:pt>
              </c:numCache>
            </c:numRef>
          </c:val>
          <c:smooth val="0"/>
          <c:extLst xmlns:c16r2="http://schemas.microsoft.com/office/drawing/2015/06/chart">
            <c:ext xmlns:c16="http://schemas.microsoft.com/office/drawing/2014/chart" uri="{C3380CC4-5D6E-409C-BE32-E72D297353CC}">
              <c16:uniqueId val="{00000002-0A7D-4BC9-86FE-1EFF6DF53091}"/>
            </c:ext>
          </c:extLst>
        </c:ser>
        <c:dLbls>
          <c:showLegendKey val="0"/>
          <c:showVal val="0"/>
          <c:showCatName val="0"/>
          <c:showSerName val="0"/>
          <c:showPercent val="0"/>
          <c:showBubbleSize val="0"/>
        </c:dLbls>
        <c:marker val="1"/>
        <c:smooth val="0"/>
        <c:axId val="928845760"/>
        <c:axId val="928844128"/>
      </c:lineChart>
      <c:catAx>
        <c:axId val="92884576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44128"/>
        <c:crosses val="autoZero"/>
        <c:auto val="1"/>
        <c:lblAlgn val="ctr"/>
        <c:lblOffset val="200"/>
        <c:noMultiLvlLbl val="0"/>
      </c:catAx>
      <c:valAx>
        <c:axId val="928844128"/>
        <c:scaling>
          <c:orientation val="minMax"/>
          <c:max val="16"/>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45760"/>
        <c:crosses val="autoZero"/>
        <c:crossBetween val="midCat"/>
        <c:majorUnit val="2"/>
      </c:valAx>
      <c:spPr>
        <a:noFill/>
        <a:ln>
          <a:solidFill>
            <a:sysClr val="windowText" lastClr="000000"/>
          </a:solidFill>
        </a:ln>
        <a:effectLst/>
      </c:spPr>
    </c:plotArea>
    <c:legend>
      <c:legendPos val="b"/>
      <c:layout>
        <c:manualLayout>
          <c:xMode val="edge"/>
          <c:yMode val="edge"/>
          <c:x val="6.3442806811963098E-2"/>
          <c:y val="0.11306578332808"/>
          <c:w val="0.88267561229737102"/>
          <c:h val="0.143465477836217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15.5 - Vote and income in Chile, 1993-2017</a:t>
            </a:r>
            <a:endParaRPr lang="en-US"/>
          </a:p>
        </c:rich>
      </c:tx>
      <c:layout/>
      <c:overlay val="0"/>
      <c:spPr>
        <a:noFill/>
        <a:ln>
          <a:noFill/>
        </a:ln>
        <a:effectLst/>
      </c:spPr>
    </c:title>
    <c:autoTitleDeleted val="0"/>
    <c:plotArea>
      <c:layout>
        <c:manualLayout>
          <c:layoutTarget val="inner"/>
          <c:xMode val="edge"/>
          <c:yMode val="edge"/>
          <c:x val="8.5463131877357906E-2"/>
          <c:y val="8.61505331664663E-2"/>
          <c:w val="0.86539186900195997"/>
          <c:h val="0.71672598473390903"/>
        </c:manualLayout>
      </c:layout>
      <c:lineChart>
        <c:grouping val="standard"/>
        <c:varyColors val="0"/>
        <c:ser>
          <c:idx val="6"/>
          <c:order val="0"/>
          <c:tx>
            <c:v>Concertación (excl. DC)</c:v>
          </c:tx>
          <c:spPr>
            <a:ln w="38100" cap="rnd">
              <a:solidFill>
                <a:schemeClr val="tx1"/>
              </a:solidFill>
              <a:round/>
            </a:ln>
            <a:effectLst/>
          </c:spPr>
          <c:marker>
            <c:symbol val="circle"/>
            <c:size val="10"/>
            <c:spPr>
              <a:solidFill>
                <a:schemeClr val="tx1"/>
              </a:solidFill>
              <a:ln w="9525">
                <a:noFill/>
              </a:ln>
              <a:effectLst/>
            </c:spPr>
          </c:marker>
          <c:cat>
            <c:strRef>
              <c:f>[17]r_inc!$B$3:$B$5</c:f>
              <c:strCache>
                <c:ptCount val="3"/>
                <c:pt idx="0">
                  <c:v>1993-99</c:v>
                </c:pt>
                <c:pt idx="1">
                  <c:v>2005-09</c:v>
                </c:pt>
                <c:pt idx="2">
                  <c:v>2013-17</c:v>
                </c:pt>
              </c:strCache>
            </c:strRef>
          </c:cat>
          <c:val>
            <c:numRef>
              <c:f>[17]r_inc!$M$3:$M$5</c:f>
              <c:numCache>
                <c:formatCode>General</c:formatCode>
                <c:ptCount val="3"/>
                <c:pt idx="0">
                  <c:v>-5.182525099623609</c:v>
                </c:pt>
                <c:pt idx="1">
                  <c:v>-6.7423024012718784</c:v>
                </c:pt>
                <c:pt idx="2">
                  <c:v>-7.3322158704924663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0-C56A-4754-9B27-DDB79A86E790}"/>
            </c:ext>
          </c:extLst>
        </c:ser>
        <c:ser>
          <c:idx val="3"/>
          <c:order val="1"/>
          <c:tx>
            <c:v>Communist Party / Humanist Party</c:v>
          </c:tx>
          <c:spPr>
            <a:ln w="38100" cap="rnd">
              <a:solidFill>
                <a:schemeClr val="tx1">
                  <a:lumMod val="65000"/>
                  <a:lumOff val="35000"/>
                </a:schemeClr>
              </a:solidFill>
              <a:round/>
            </a:ln>
            <a:effectLst/>
          </c:spPr>
          <c:marker>
            <c:symbol val="square"/>
            <c:size val="9"/>
            <c:spPr>
              <a:solidFill>
                <a:schemeClr val="bg1"/>
              </a:solidFill>
              <a:ln w="9525">
                <a:solidFill>
                  <a:schemeClr val="tx1">
                    <a:lumMod val="65000"/>
                    <a:lumOff val="35000"/>
                  </a:schemeClr>
                </a:solidFill>
              </a:ln>
              <a:effectLst/>
            </c:spPr>
          </c:marker>
          <c:cat>
            <c:strRef>
              <c:f>[17]r_inc!$B$3:$B$5</c:f>
              <c:strCache>
                <c:ptCount val="3"/>
                <c:pt idx="0">
                  <c:v>1993-99</c:v>
                </c:pt>
                <c:pt idx="1">
                  <c:v>2005-09</c:v>
                </c:pt>
                <c:pt idx="2">
                  <c:v>2013-17</c:v>
                </c:pt>
              </c:strCache>
            </c:strRef>
          </c:cat>
          <c:val>
            <c:numRef>
              <c:f>[17]r_inc!$D$3:$D$5</c:f>
              <c:numCache>
                <c:formatCode>General</c:formatCode>
                <c:ptCount val="3"/>
                <c:pt idx="0">
                  <c:v>2.8190966091544518</c:v>
                </c:pt>
                <c:pt idx="1">
                  <c:v>0.62267031236236059</c:v>
                </c:pt>
                <c:pt idx="2">
                  <c:v>-2.7992786945984149</c:v>
                </c:pt>
              </c:numCache>
            </c:numRef>
          </c:val>
          <c:smooth val="0"/>
          <c:extLst xmlns:c16r2="http://schemas.microsoft.com/office/drawing/2015/06/chart">
            <c:ext xmlns:c16="http://schemas.microsoft.com/office/drawing/2014/chart" uri="{C3380CC4-5D6E-409C-BE32-E72D297353CC}">
              <c16:uniqueId val="{00000001-C56A-4754-9B27-DDB79A86E790}"/>
            </c:ext>
          </c:extLst>
        </c:ser>
        <c:ser>
          <c:idx val="1"/>
          <c:order val="2"/>
          <c:tx>
            <c:v>Christian Democratic Party (DC)</c:v>
          </c:tx>
          <c:spPr>
            <a:ln w="38100" cap="rnd">
              <a:solidFill>
                <a:schemeClr val="tx1">
                  <a:lumMod val="85000"/>
                  <a:lumOff val="15000"/>
                </a:schemeClr>
              </a:solidFill>
              <a:round/>
            </a:ln>
            <a:effectLst/>
          </c:spPr>
          <c:marker>
            <c:symbol val="triangle"/>
            <c:size val="10"/>
            <c:spPr>
              <a:solidFill>
                <a:schemeClr val="tx1">
                  <a:lumMod val="85000"/>
                  <a:lumOff val="15000"/>
                </a:schemeClr>
              </a:solidFill>
              <a:ln w="9525">
                <a:noFill/>
              </a:ln>
              <a:effectLst/>
            </c:spPr>
          </c:marker>
          <c:cat>
            <c:strRef>
              <c:f>[17]r_inc!$B$3:$B$5</c:f>
              <c:strCache>
                <c:ptCount val="3"/>
                <c:pt idx="0">
                  <c:v>1993-99</c:v>
                </c:pt>
                <c:pt idx="1">
                  <c:v>2005-09</c:v>
                </c:pt>
                <c:pt idx="2">
                  <c:v>2013-17</c:v>
                </c:pt>
              </c:strCache>
            </c:strRef>
          </c:cat>
          <c:val>
            <c:numRef>
              <c:f>[17]r_inc!$V$3:$V$5</c:f>
              <c:numCache>
                <c:formatCode>General</c:formatCode>
                <c:ptCount val="3"/>
                <c:pt idx="0">
                  <c:v>0.78304552265368133</c:v>
                </c:pt>
                <c:pt idx="1">
                  <c:v>-2.4053647515615855</c:v>
                </c:pt>
                <c:pt idx="2">
                  <c:v>-1.8404256485502368</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C56A-4754-9B27-DDB79A86E790}"/>
            </c:ext>
          </c:extLst>
        </c:ser>
        <c:ser>
          <c:idx val="9"/>
          <c:order val="3"/>
          <c:tx>
            <c:v>Independent Democratic Union / National Renewal</c:v>
          </c:tx>
          <c:spPr>
            <a:ln w="38100">
              <a:solidFill>
                <a:schemeClr val="bg1">
                  <a:lumMod val="50000"/>
                </a:schemeClr>
              </a:solidFill>
            </a:ln>
          </c:spPr>
          <c:marker>
            <c:symbol val="diamond"/>
            <c:size val="12"/>
            <c:spPr>
              <a:solidFill>
                <a:schemeClr val="bg1">
                  <a:lumMod val="50000"/>
                </a:schemeClr>
              </a:solidFill>
              <a:ln>
                <a:noFill/>
              </a:ln>
            </c:spPr>
          </c:marker>
          <c:cat>
            <c:strRef>
              <c:f>[17]r_inc!$B$3:$B$5</c:f>
              <c:strCache>
                <c:ptCount val="3"/>
                <c:pt idx="0">
                  <c:v>1993-99</c:v>
                </c:pt>
                <c:pt idx="1">
                  <c:v>2005-09</c:v>
                </c:pt>
                <c:pt idx="2">
                  <c:v>2013-17</c:v>
                </c:pt>
              </c:strCache>
            </c:strRef>
          </c:cat>
          <c:val>
            <c:numRef>
              <c:f>[17]r_inc!$AE$3:$AE$5</c:f>
              <c:numCache>
                <c:formatCode>General</c:formatCode>
                <c:ptCount val="3"/>
                <c:pt idx="0">
                  <c:v>2.1727565855427287</c:v>
                </c:pt>
                <c:pt idx="1">
                  <c:v>8.5249968404710934</c:v>
                </c:pt>
                <c:pt idx="2">
                  <c:v>4.7749836278672957</c:v>
                </c:pt>
              </c:numCache>
            </c:numRef>
          </c:val>
          <c:smooth val="0"/>
          <c:extLst xmlns:c16r2="http://schemas.microsoft.com/office/drawing/2015/06/chart">
            <c:ext xmlns:c16="http://schemas.microsoft.com/office/drawing/2014/chart" uri="{C3380CC4-5D6E-409C-BE32-E72D297353CC}">
              <c16:uniqueId val="{00000003-C56A-4754-9B27-DDB79A86E790}"/>
            </c:ext>
          </c:extLst>
        </c:ser>
        <c:dLbls>
          <c:showLegendKey val="0"/>
          <c:showVal val="0"/>
          <c:showCatName val="0"/>
          <c:showSerName val="0"/>
          <c:showPercent val="0"/>
          <c:showBubbleSize val="0"/>
        </c:dLbls>
        <c:marker val="1"/>
        <c:smooth val="0"/>
        <c:axId val="928844672"/>
        <c:axId val="928845216"/>
        <c:extLst xmlns:c16r2="http://schemas.microsoft.com/office/drawing/2015/06/chart">
          <c:ext xmlns:c15="http://schemas.microsoft.com/office/drawing/2012/chart" uri="{02D57815-91ED-43cb-92C2-25804820EDAC}">
            <c15:filteredLineSeries>
              <c15:ser>
                <c:idx val="7"/>
                <c:order val="4"/>
                <c:tx>
                  <c:strRef>
                    <c:extLst xmlns:c16r2="http://schemas.microsoft.com/office/drawing/2015/06/chart">
                      <c:ext uri="{02D57815-91ED-43cb-92C2-25804820EDAC}">
                        <c15:formulaRef>
                          <c15:sqref>[16]r_educ!$W$1</c15:sqref>
                        </c15:formulaRef>
                      </c:ext>
                    </c:extLst>
                    <c:strCache>
                      <c:ptCount val="1"/>
                      <c:pt idx="0">
                        <c:v>#REF!</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xmlns:c16r2="http://schemas.microsoft.com/office/drawing/2015/06/chart">
                      <c:ext uri="{02D57815-91ED-43cb-92C2-25804820EDAC}">
                        <c15:formulaRef>
                          <c15:sqref>[16]r_educ!$B$2:$B$6</c15:sqref>
                        </c15:formulaRef>
                      </c:ext>
                    </c:extLst>
                    <c:strCache>
                      <c:ptCount val="5"/>
                      <c:pt idx="0">
                        <c:v>1989</c:v>
                      </c:pt>
                      <c:pt idx="1">
                        <c:v>1993-99</c:v>
                      </c:pt>
                      <c:pt idx="2">
                        <c:v>2005-09</c:v>
                      </c:pt>
                      <c:pt idx="3">
                        <c:v>2013-17</c:v>
                      </c:pt>
                    </c:strCache>
                  </c:strRef>
                </c:cat>
                <c:val>
                  <c:numRef>
                    <c:extLst xmlns:c16r2="http://schemas.microsoft.com/office/drawing/2015/06/chart">
                      <c:ext uri="{02D57815-91ED-43cb-92C2-25804820EDAC}">
                        <c15:formulaRef>
                          <c15:sqref>[16]r_educ!$W$2:$W$6</c15:sqref>
                        </c15:formulaRef>
                      </c:ext>
                    </c:extLst>
                    <c:numCache>
                      <c:formatCode>General</c:formatCode>
                      <c:ptCount val="5"/>
                      <c:pt idx="0">
                        <c:v>-17.359257932210603</c:v>
                      </c:pt>
                      <c:pt idx="1">
                        <c:v>-8.1940691998580739</c:v>
                      </c:pt>
                      <c:pt idx="2">
                        <c:v>-3.0867890760795413</c:v>
                      </c:pt>
                      <c:pt idx="3">
                        <c:v>-0.44817875542664876</c:v>
                      </c:pt>
                    </c:numCache>
                  </c:numRef>
                </c:val>
                <c:smooth val="0"/>
                <c:extLst xmlns:c16r2="http://schemas.microsoft.com/office/drawing/2015/06/chart">
                  <c:ext xmlns:c16="http://schemas.microsoft.com/office/drawing/2014/chart" uri="{C3380CC4-5D6E-409C-BE32-E72D297353CC}">
                    <c16:uniqueId val="{00000004-C56A-4754-9B27-DDB79A86E790}"/>
                  </c:ext>
                </c:extLst>
              </c15:ser>
            </c15:filteredLineSeries>
            <c15:filteredLineSeries>
              <c15:ser>
                <c:idx val="8"/>
                <c:order val="5"/>
                <c:tx>
                  <c:strRef>
                    <c:extLst xmlns:c15="http://schemas.microsoft.com/office/drawing/2012/chart" xmlns:c16r2="http://schemas.microsoft.com/office/drawing/2015/06/chart">
                      <c:ext xmlns:c15="http://schemas.microsoft.com/office/drawing/2012/chart" uri="{02D57815-91ED-43cb-92C2-25804820EDAC}">
                        <c15:formulaRef>
                          <c15:sqref>[16]r_educ!$X$1</c15:sqref>
                        </c15:formulaRef>
                      </c:ext>
                    </c:extLst>
                    <c:strCache>
                      <c:ptCount val="1"/>
                      <c:pt idx="0">
                        <c:v>#REF!</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[16]r_educ!$B$2:$B$6</c15:sqref>
                        </c15:formulaRef>
                      </c:ext>
                    </c:extLst>
                    <c:strCache>
                      <c:ptCount val="5"/>
                      <c:pt idx="0">
                        <c:v>1989</c:v>
                      </c:pt>
                      <c:pt idx="1">
                        <c:v>1993-99</c:v>
                      </c:pt>
                      <c:pt idx="2">
                        <c:v>2005-09</c:v>
                      </c:pt>
                      <c:pt idx="3">
                        <c:v>2013-17</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[16]r_educ!$X$2:$X$6</c15:sqref>
                        </c15:formulaRef>
                      </c:ext>
                    </c:extLst>
                    <c:numCache>
                      <c:formatCode>General</c:formatCode>
                      <c:ptCount val="5"/>
                      <c:pt idx="0">
                        <c:v>-15.870620267056276</c:v>
                      </c:pt>
                      <c:pt idx="1">
                        <c:v>-6.3263069732388644</c:v>
                      </c:pt>
                      <c:pt idx="2">
                        <c:v>-2.4083225972418636</c:v>
                      </c:pt>
                      <c:pt idx="3">
                        <c:v>0.22037440744015752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C56A-4754-9B27-DDB79A86E790}"/>
                  </c:ext>
                </c:extLst>
              </c15:ser>
            </c15:filteredLineSeries>
            <c15:filteredLineSeries>
              <c15:ser>
                <c:idx val="10"/>
                <c:order val="6"/>
                <c:tx>
                  <c:strRef>
                    <c:extLst xmlns:c15="http://schemas.microsoft.com/office/drawing/2012/chart" xmlns:c16r2="http://schemas.microsoft.com/office/drawing/2015/06/chart">
                      <c:ext xmlns:c15="http://schemas.microsoft.com/office/drawing/2012/chart" uri="{02D57815-91ED-43cb-92C2-25804820EDAC}">
                        <c15:formulaRef>
                          <c15:sqref>[16]r_educ!$AF$1</c15:sqref>
                        </c15:formulaRef>
                      </c:ext>
                    </c:extLst>
                    <c:strCache>
                      <c:ptCount val="1"/>
                      <c:pt idx="0">
                        <c:v>#REF!</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[16]r_educ!$B$2:$B$6</c15:sqref>
                        </c15:formulaRef>
                      </c:ext>
                    </c:extLst>
                    <c:strCache>
                      <c:ptCount val="5"/>
                      <c:pt idx="0">
                        <c:v>1989</c:v>
                      </c:pt>
                      <c:pt idx="1">
                        <c:v>1993-99</c:v>
                      </c:pt>
                      <c:pt idx="2">
                        <c:v>2005-09</c:v>
                      </c:pt>
                      <c:pt idx="3">
                        <c:v>2013-17</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[16]r_educ!$AF$2:$AF$6</c15:sqref>
                        </c15:formulaRef>
                      </c:ext>
                    </c:extLst>
                    <c:numCache>
                      <c:formatCode>General</c:formatCode>
                      <c:ptCount val="5"/>
                      <c:pt idx="0">
                        <c:v>3.2304088159001605</c:v>
                      </c:pt>
                      <c:pt idx="1">
                        <c:v>2.1339980909562697</c:v>
                      </c:pt>
                      <c:pt idx="2">
                        <c:v>2.69926673882583</c:v>
                      </c:pt>
                      <c:pt idx="3">
                        <c:v>1.7063012237693047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C56A-4754-9B27-DDB79A86E790}"/>
                  </c:ext>
                </c:extLst>
              </c15:ser>
            </c15:filteredLineSeries>
            <c15:filteredLineSeries>
              <c15:ser>
                <c:idx val="11"/>
                <c:order val="7"/>
                <c:tx>
                  <c:strRef>
                    <c:extLst xmlns:c15="http://schemas.microsoft.com/office/drawing/2012/chart" xmlns:c16r2="http://schemas.microsoft.com/office/drawing/2015/06/chart">
                      <c:ext xmlns:c15="http://schemas.microsoft.com/office/drawing/2012/chart" uri="{02D57815-91ED-43cb-92C2-25804820EDAC}">
                        <c15:formulaRef>
                          <c15:sqref>[16]r_educ!$AG$1</c15:sqref>
                        </c15:formulaRef>
                      </c:ext>
                    </c:extLst>
                    <c:strCache>
                      <c:ptCount val="1"/>
                      <c:pt idx="0">
                        <c:v>#REF!</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[16]r_educ!$B$2:$B$6</c15:sqref>
                        </c15:formulaRef>
                      </c:ext>
                    </c:extLst>
                    <c:strCache>
                      <c:ptCount val="5"/>
                      <c:pt idx="0">
                        <c:v>1989</c:v>
                      </c:pt>
                      <c:pt idx="1">
                        <c:v>1993-99</c:v>
                      </c:pt>
                      <c:pt idx="2">
                        <c:v>2005-09</c:v>
                      </c:pt>
                      <c:pt idx="3">
                        <c:v>2013-17</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[16]r_educ!$AG$2:$AG$6</c15:sqref>
                        </c15:formulaRef>
                      </c:ext>
                    </c:extLst>
                    <c:numCache>
                      <c:formatCode>General</c:formatCode>
                      <c:ptCount val="5"/>
                      <c:pt idx="0">
                        <c:v>4.4653347459765538</c:v>
                      </c:pt>
                      <c:pt idx="1">
                        <c:v>2.1578793962155802</c:v>
                      </c:pt>
                      <c:pt idx="2">
                        <c:v>3.517996505479847</c:v>
                      </c:pt>
                      <c:pt idx="3">
                        <c:v>1.4796001363991282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C56A-4754-9B27-DDB79A86E790}"/>
                  </c:ext>
                </c:extLst>
              </c15:ser>
            </c15:filteredLineSeries>
          </c:ext>
        </c:extLst>
      </c:lineChart>
      <c:catAx>
        <c:axId val="92884467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45216"/>
        <c:crosses val="autoZero"/>
        <c:auto val="1"/>
        <c:lblAlgn val="ctr"/>
        <c:lblOffset val="200"/>
        <c:noMultiLvlLbl val="0"/>
      </c:catAx>
      <c:valAx>
        <c:axId val="928845216"/>
        <c:scaling>
          <c:orientation val="minMax"/>
          <c:max val="18"/>
          <c:min val="-1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US" sz="1200" b="0" i="0" baseline="0">
                    <a:effectLst/>
                    <a:latin typeface="Arial" panose="020B0604020202020204" pitchFamily="34" charset="0"/>
                    <a:cs typeface="Arial" panose="020B0604020202020204" pitchFamily="34" charset="0"/>
                  </a:rPr>
                  <a:t>Difference between (% top 10% income earners) </a:t>
                </a:r>
                <a:endParaRPr lang="es-ES" sz="1200">
                  <a:effectLst/>
                  <a:latin typeface="Arial" panose="020B0604020202020204" pitchFamily="34" charset="0"/>
                  <a:cs typeface="Arial" panose="020B0604020202020204" pitchFamily="34" charset="0"/>
                </a:endParaRPr>
              </a:p>
              <a:p>
                <a:pPr>
                  <a:defRPr b="0"/>
                </a:pPr>
                <a:r>
                  <a:rPr lang="en-US" sz="1200" b="0" i="0" baseline="0">
                    <a:effectLst/>
                    <a:latin typeface="Arial" panose="020B0604020202020204" pitchFamily="34" charset="0"/>
                    <a:cs typeface="Arial" panose="020B0604020202020204" pitchFamily="34" charset="0"/>
                  </a:rPr>
                  <a:t>and (% bottom 90% income earners) voting for each party</a:t>
                </a:r>
                <a:endParaRPr lang="es-ES" sz="1200">
                  <a:effectLst/>
                  <a:latin typeface="Arial" panose="020B0604020202020204" pitchFamily="34" charset="0"/>
                  <a:cs typeface="Arial" panose="020B0604020202020204" pitchFamily="34" charset="0"/>
                </a:endParaRPr>
              </a:p>
            </c:rich>
          </c:tx>
          <c:layout>
            <c:manualLayout>
              <c:xMode val="edge"/>
              <c:yMode val="edge"/>
              <c:x val="1.17782789327731E-3"/>
              <c:y val="0.12989985674990701"/>
            </c:manualLayout>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44672"/>
        <c:crosses val="autoZero"/>
        <c:crossBetween val="midCat"/>
        <c:majorUnit val="2"/>
      </c:valAx>
      <c:spPr>
        <a:noFill/>
        <a:ln>
          <a:solidFill>
            <a:sysClr val="windowText" lastClr="000000"/>
          </a:solidFill>
        </a:ln>
        <a:effectLst/>
      </c:spPr>
    </c:plotArea>
    <c:legend>
      <c:legendPos val="b"/>
      <c:layout>
        <c:manualLayout>
          <c:xMode val="edge"/>
          <c:yMode val="edge"/>
          <c:x val="9.3745907573552403E-2"/>
          <c:y val="9.9880958234412801E-2"/>
          <c:w val="0.604877132212159"/>
          <c:h val="0.191266746671180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latin typeface="Arial"/>
                <a:cs typeface="Arial"/>
              </a:rPr>
              <a:t>Figure 15.6 - </a:t>
            </a:r>
            <a:r>
              <a:rPr lang="en-US" sz="1680" b="1" i="0" baseline="0">
                <a:effectLst/>
                <a:latin typeface="Arial"/>
                <a:cs typeface="Arial"/>
              </a:rPr>
              <a:t>Vote and education in Chile, 1989-2017</a:t>
            </a:r>
            <a:endParaRPr lang="en-US" sz="1680">
              <a:effectLst/>
              <a:latin typeface="Arial"/>
              <a:cs typeface="Arial"/>
            </a:endParaRPr>
          </a:p>
        </c:rich>
      </c:tx>
      <c:layout/>
      <c:overlay val="0"/>
      <c:spPr>
        <a:noFill/>
        <a:ln>
          <a:noFill/>
        </a:ln>
        <a:effectLst/>
      </c:spPr>
    </c:title>
    <c:autoTitleDeleted val="0"/>
    <c:plotArea>
      <c:layout>
        <c:manualLayout>
          <c:layoutTarget val="inner"/>
          <c:xMode val="edge"/>
          <c:yMode val="edge"/>
          <c:x val="9.1862545393368703E-2"/>
          <c:y val="8.6141575011852295E-2"/>
          <c:w val="0.85899245548594905"/>
          <c:h val="0.73141322917603602"/>
        </c:manualLayout>
      </c:layout>
      <c:lineChart>
        <c:grouping val="standard"/>
        <c:varyColors val="0"/>
        <c:ser>
          <c:idx val="6"/>
          <c:order val="0"/>
          <c:tx>
            <c:v>Concertación (excl. DC)</c:v>
          </c:tx>
          <c:spPr>
            <a:ln w="38100" cap="rnd">
              <a:solidFill>
                <a:schemeClr val="tx1"/>
              </a:solidFill>
              <a:round/>
            </a:ln>
            <a:effectLst/>
          </c:spPr>
          <c:marker>
            <c:symbol val="circle"/>
            <c:size val="10"/>
            <c:spPr>
              <a:solidFill>
                <a:schemeClr val="tx1"/>
              </a:solidFill>
              <a:ln w="9525">
                <a:noFill/>
              </a:ln>
              <a:effectLst/>
            </c:spPr>
          </c:marker>
          <c:cat>
            <c:strRef>
              <c:f>[17]r_educ!$B$2:$B$5</c:f>
              <c:strCache>
                <c:ptCount val="4"/>
                <c:pt idx="0">
                  <c:v>1989</c:v>
                </c:pt>
                <c:pt idx="1">
                  <c:v>1993-99</c:v>
                </c:pt>
                <c:pt idx="2">
                  <c:v>2005-09</c:v>
                </c:pt>
                <c:pt idx="3">
                  <c:v>2013-17</c:v>
                </c:pt>
              </c:strCache>
            </c:strRef>
          </c:cat>
          <c:val>
            <c:numRef>
              <c:f>[17]r_educ!$M$2:$M$5</c:f>
              <c:numCache>
                <c:formatCode>General</c:formatCode>
                <c:ptCount val="4"/>
                <c:pt idx="0">
                  <c:v>0.73011393133902003</c:v>
                </c:pt>
                <c:pt idx="1">
                  <c:v>-2.1846872664754993</c:v>
                </c:pt>
                <c:pt idx="2">
                  <c:v>-7.5367254358294042</c:v>
                </c:pt>
                <c:pt idx="3">
                  <c:v>-10.255480611775429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0-24FF-4849-AD22-27C166DA4F86}"/>
            </c:ext>
          </c:extLst>
        </c:ser>
        <c:ser>
          <c:idx val="3"/>
          <c:order val="1"/>
          <c:tx>
            <c:v>Communist Party / Humanist Party</c:v>
          </c:tx>
          <c:spPr>
            <a:ln w="38100" cap="rnd">
              <a:solidFill>
                <a:schemeClr val="tx1">
                  <a:lumMod val="75000"/>
                  <a:lumOff val="25000"/>
                </a:schemeClr>
              </a:solidFill>
              <a:round/>
            </a:ln>
            <a:effectLst/>
          </c:spPr>
          <c:marker>
            <c:symbol val="square"/>
            <c:size val="9"/>
            <c:spPr>
              <a:solidFill>
                <a:schemeClr val="bg1"/>
              </a:solidFill>
              <a:ln w="9525">
                <a:solidFill>
                  <a:schemeClr val="tx1">
                    <a:lumMod val="75000"/>
                    <a:lumOff val="25000"/>
                  </a:schemeClr>
                </a:solidFill>
              </a:ln>
              <a:effectLst/>
            </c:spPr>
          </c:marker>
          <c:cat>
            <c:strRef>
              <c:f>[17]r_educ!$B$2:$B$5</c:f>
              <c:strCache>
                <c:ptCount val="4"/>
                <c:pt idx="0">
                  <c:v>1989</c:v>
                </c:pt>
                <c:pt idx="1">
                  <c:v>1993-99</c:v>
                </c:pt>
                <c:pt idx="2">
                  <c:v>2005-09</c:v>
                </c:pt>
                <c:pt idx="3">
                  <c:v>2013-17</c:v>
                </c:pt>
              </c:strCache>
            </c:strRef>
          </c:cat>
          <c:val>
            <c:numRef>
              <c:f>[17]r_educ!$D$2:$D$5</c:f>
              <c:numCache>
                <c:formatCode>General</c:formatCode>
                <c:ptCount val="4"/>
                <c:pt idx="0">
                  <c:v>-1.0910878054608462</c:v>
                </c:pt>
                <c:pt idx="1">
                  <c:v>6.7125927284525853</c:v>
                </c:pt>
                <c:pt idx="2">
                  <c:v>5.9355400390287105</c:v>
                </c:pt>
                <c:pt idx="3">
                  <c:v>3.6286706094561687</c:v>
                </c:pt>
              </c:numCache>
            </c:numRef>
          </c:val>
          <c:smooth val="0"/>
          <c:extLst xmlns:c16r2="http://schemas.microsoft.com/office/drawing/2015/06/chart">
            <c:ext xmlns:c16="http://schemas.microsoft.com/office/drawing/2014/chart" uri="{C3380CC4-5D6E-409C-BE32-E72D297353CC}">
              <c16:uniqueId val="{00000001-24FF-4849-AD22-27C166DA4F86}"/>
            </c:ext>
          </c:extLst>
        </c:ser>
        <c:ser>
          <c:idx val="1"/>
          <c:order val="2"/>
          <c:tx>
            <c:v>Christian Democratic Party (DC)</c:v>
          </c:tx>
          <c:spPr>
            <a:ln w="38100" cap="rnd">
              <a:solidFill>
                <a:schemeClr val="bg1">
                  <a:lumMod val="65000"/>
                </a:schemeClr>
              </a:solidFill>
              <a:round/>
            </a:ln>
            <a:effectLst/>
          </c:spPr>
          <c:marker>
            <c:symbol val="triangle"/>
            <c:size val="11"/>
            <c:spPr>
              <a:solidFill>
                <a:schemeClr val="bg1">
                  <a:lumMod val="65000"/>
                </a:schemeClr>
              </a:solidFill>
              <a:ln w="9525">
                <a:noFill/>
              </a:ln>
              <a:effectLst/>
            </c:spPr>
          </c:marker>
          <c:cat>
            <c:strRef>
              <c:f>[17]r_educ!$B$2:$B$5</c:f>
              <c:strCache>
                <c:ptCount val="4"/>
                <c:pt idx="0">
                  <c:v>1989</c:v>
                </c:pt>
                <c:pt idx="1">
                  <c:v>1993-99</c:v>
                </c:pt>
                <c:pt idx="2">
                  <c:v>2005-09</c:v>
                </c:pt>
                <c:pt idx="3">
                  <c:v>2013-17</c:v>
                </c:pt>
              </c:strCache>
            </c:strRef>
          </c:cat>
          <c:val>
            <c:numRef>
              <c:f>[17]r_educ!$V$2:$V$5</c:f>
              <c:numCache>
                <c:formatCode>General</c:formatCode>
                <c:ptCount val="4"/>
                <c:pt idx="0">
                  <c:v>-17.359257932210618</c:v>
                </c:pt>
                <c:pt idx="1">
                  <c:v>-6.8447802970063849</c:v>
                </c:pt>
                <c:pt idx="2">
                  <c:v>-4.9685835493237587</c:v>
                </c:pt>
                <c:pt idx="3">
                  <c:v>-1.6350058145801993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24FF-4849-AD22-27C166DA4F86}"/>
            </c:ext>
          </c:extLst>
        </c:ser>
        <c:ser>
          <c:idx val="9"/>
          <c:order val="3"/>
          <c:tx>
            <c:v>Independent Democratic Union / National Renewal</c:v>
          </c:tx>
          <c:spPr>
            <a:ln w="38100">
              <a:solidFill>
                <a:schemeClr val="tx1">
                  <a:lumMod val="50000"/>
                  <a:lumOff val="50000"/>
                </a:schemeClr>
              </a:solidFill>
            </a:ln>
          </c:spPr>
          <c:marker>
            <c:symbol val="diamond"/>
            <c:size val="12"/>
            <c:spPr>
              <a:solidFill>
                <a:schemeClr val="tx1">
                  <a:lumMod val="50000"/>
                  <a:lumOff val="50000"/>
                </a:schemeClr>
              </a:solidFill>
              <a:ln>
                <a:noFill/>
              </a:ln>
            </c:spPr>
          </c:marker>
          <c:cat>
            <c:strRef>
              <c:f>[17]r_educ!$B$2:$B$5</c:f>
              <c:strCache>
                <c:ptCount val="4"/>
                <c:pt idx="0">
                  <c:v>1989</c:v>
                </c:pt>
                <c:pt idx="1">
                  <c:v>1993-99</c:v>
                </c:pt>
                <c:pt idx="2">
                  <c:v>2005-09</c:v>
                </c:pt>
                <c:pt idx="3">
                  <c:v>2013-17</c:v>
                </c:pt>
              </c:strCache>
            </c:strRef>
          </c:cat>
          <c:val>
            <c:numRef>
              <c:f>[17]r_educ!$AE$2:$AE$5</c:f>
              <c:numCache>
                <c:formatCode>General</c:formatCode>
                <c:ptCount val="4"/>
                <c:pt idx="0">
                  <c:v>3.2304088159001618</c:v>
                </c:pt>
                <c:pt idx="1">
                  <c:v>1.3123342003332816</c:v>
                </c:pt>
                <c:pt idx="2">
                  <c:v>6.5697689461244533</c:v>
                </c:pt>
                <c:pt idx="3">
                  <c:v>4.7774003071841449</c:v>
                </c:pt>
              </c:numCache>
            </c:numRef>
          </c:val>
          <c:smooth val="0"/>
          <c:extLst xmlns:c16r2="http://schemas.microsoft.com/office/drawing/2015/06/chart">
            <c:ext xmlns:c16="http://schemas.microsoft.com/office/drawing/2014/chart" uri="{C3380CC4-5D6E-409C-BE32-E72D297353CC}">
              <c16:uniqueId val="{00000003-24FF-4849-AD22-27C166DA4F86}"/>
            </c:ext>
          </c:extLst>
        </c:ser>
        <c:dLbls>
          <c:showLegendKey val="0"/>
          <c:showVal val="0"/>
          <c:showCatName val="0"/>
          <c:showSerName val="0"/>
          <c:showPercent val="0"/>
          <c:showBubbleSize val="0"/>
        </c:dLbls>
        <c:marker val="1"/>
        <c:smooth val="0"/>
        <c:axId val="928837056"/>
        <c:axId val="928846304"/>
        <c:extLst xmlns:c16r2="http://schemas.microsoft.com/office/drawing/2015/06/chart">
          <c:ext xmlns:c15="http://schemas.microsoft.com/office/drawing/2012/chart" uri="{02D57815-91ED-43cb-92C2-25804820EDAC}">
            <c15:filteredLineSeries>
              <c15:ser>
                <c:idx val="7"/>
                <c:order val="4"/>
                <c:tx>
                  <c:strRef>
                    <c:extLst xmlns:c16r2="http://schemas.microsoft.com/office/drawing/2015/06/chart">
                      <c:ext uri="{02D57815-91ED-43cb-92C2-25804820EDAC}">
                        <c15:formulaRef>
                          <c15:sqref>[16]r_educ!$W$1</c15:sqref>
                        </c15:formulaRef>
                      </c:ext>
                    </c:extLst>
                    <c:strCache>
                      <c:ptCount val="1"/>
                      <c:pt idx="0">
                        <c:v>#REF!</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xmlns:c16r2="http://schemas.microsoft.com/office/drawing/2015/06/chart">
                      <c:ext uri="{02D57815-91ED-43cb-92C2-25804820EDAC}">
                        <c15:formulaRef>
                          <c15:sqref>[16]r_educ!$B$2:$B$6</c15:sqref>
                        </c15:formulaRef>
                      </c:ext>
                    </c:extLst>
                    <c:strCache>
                      <c:ptCount val="5"/>
                      <c:pt idx="0">
                        <c:v>1989</c:v>
                      </c:pt>
                      <c:pt idx="1">
                        <c:v>1993-99</c:v>
                      </c:pt>
                      <c:pt idx="2">
                        <c:v>2005-09</c:v>
                      </c:pt>
                      <c:pt idx="3">
                        <c:v>2013-17</c:v>
                      </c:pt>
                    </c:strCache>
                  </c:strRef>
                </c:cat>
                <c:val>
                  <c:numRef>
                    <c:extLst xmlns:c16r2="http://schemas.microsoft.com/office/drawing/2015/06/chart">
                      <c:ext uri="{02D57815-91ED-43cb-92C2-25804820EDAC}">
                        <c15:formulaRef>
                          <c15:sqref>[16]r_educ!$W$2:$W$6</c15:sqref>
                        </c15:formulaRef>
                      </c:ext>
                    </c:extLst>
                    <c:numCache>
                      <c:formatCode>General</c:formatCode>
                      <c:ptCount val="5"/>
                      <c:pt idx="0">
                        <c:v>-17.359257932210603</c:v>
                      </c:pt>
                      <c:pt idx="1">
                        <c:v>-8.1940691998580739</c:v>
                      </c:pt>
                      <c:pt idx="2">
                        <c:v>-3.0867890760795413</c:v>
                      </c:pt>
                      <c:pt idx="3">
                        <c:v>-0.44817875542664876</c:v>
                      </c:pt>
                    </c:numCache>
                  </c:numRef>
                </c:val>
                <c:smooth val="0"/>
                <c:extLst xmlns:c16r2="http://schemas.microsoft.com/office/drawing/2015/06/chart">
                  <c:ext xmlns:c16="http://schemas.microsoft.com/office/drawing/2014/chart" uri="{C3380CC4-5D6E-409C-BE32-E72D297353CC}">
                    <c16:uniqueId val="{00000004-24FF-4849-AD22-27C166DA4F86}"/>
                  </c:ext>
                </c:extLst>
              </c15:ser>
            </c15:filteredLineSeries>
            <c15:filteredLineSeries>
              <c15:ser>
                <c:idx val="8"/>
                <c:order val="5"/>
                <c:tx>
                  <c:strRef>
                    <c:extLst xmlns:c15="http://schemas.microsoft.com/office/drawing/2012/chart" xmlns:c16r2="http://schemas.microsoft.com/office/drawing/2015/06/chart">
                      <c:ext xmlns:c15="http://schemas.microsoft.com/office/drawing/2012/chart" uri="{02D57815-91ED-43cb-92C2-25804820EDAC}">
                        <c15:formulaRef>
                          <c15:sqref>[16]r_educ!$X$1</c15:sqref>
                        </c15:formulaRef>
                      </c:ext>
                    </c:extLst>
                    <c:strCache>
                      <c:ptCount val="1"/>
                      <c:pt idx="0">
                        <c:v>#REF!</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[16]r_educ!$B$2:$B$6</c15:sqref>
                        </c15:formulaRef>
                      </c:ext>
                    </c:extLst>
                    <c:strCache>
                      <c:ptCount val="5"/>
                      <c:pt idx="0">
                        <c:v>1989</c:v>
                      </c:pt>
                      <c:pt idx="1">
                        <c:v>1993-99</c:v>
                      </c:pt>
                      <c:pt idx="2">
                        <c:v>2005-09</c:v>
                      </c:pt>
                      <c:pt idx="3">
                        <c:v>2013-17</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[16]r_educ!$X$2:$X$6</c15:sqref>
                        </c15:formulaRef>
                      </c:ext>
                    </c:extLst>
                    <c:numCache>
                      <c:formatCode>General</c:formatCode>
                      <c:ptCount val="5"/>
                      <c:pt idx="0">
                        <c:v>-15.870620267056276</c:v>
                      </c:pt>
                      <c:pt idx="1">
                        <c:v>-6.3263069732388644</c:v>
                      </c:pt>
                      <c:pt idx="2">
                        <c:v>-2.4083225972418636</c:v>
                      </c:pt>
                      <c:pt idx="3">
                        <c:v>0.22037440744015752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24FF-4849-AD22-27C166DA4F86}"/>
                  </c:ext>
                </c:extLst>
              </c15:ser>
            </c15:filteredLineSeries>
            <c15:filteredLineSeries>
              <c15:ser>
                <c:idx val="10"/>
                <c:order val="6"/>
                <c:tx>
                  <c:strRef>
                    <c:extLst xmlns:c15="http://schemas.microsoft.com/office/drawing/2012/chart" xmlns:c16r2="http://schemas.microsoft.com/office/drawing/2015/06/chart">
                      <c:ext xmlns:c15="http://schemas.microsoft.com/office/drawing/2012/chart" uri="{02D57815-91ED-43cb-92C2-25804820EDAC}">
                        <c15:formulaRef>
                          <c15:sqref>[16]r_educ!$AF$1</c15:sqref>
                        </c15:formulaRef>
                      </c:ext>
                    </c:extLst>
                    <c:strCache>
                      <c:ptCount val="1"/>
                      <c:pt idx="0">
                        <c:v>#REF!</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[16]r_educ!$B$2:$B$6</c15:sqref>
                        </c15:formulaRef>
                      </c:ext>
                    </c:extLst>
                    <c:strCache>
                      <c:ptCount val="5"/>
                      <c:pt idx="0">
                        <c:v>1989</c:v>
                      </c:pt>
                      <c:pt idx="1">
                        <c:v>1993-99</c:v>
                      </c:pt>
                      <c:pt idx="2">
                        <c:v>2005-09</c:v>
                      </c:pt>
                      <c:pt idx="3">
                        <c:v>2013-17</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[16]r_educ!$AF$2:$AF$6</c15:sqref>
                        </c15:formulaRef>
                      </c:ext>
                    </c:extLst>
                    <c:numCache>
                      <c:formatCode>General</c:formatCode>
                      <c:ptCount val="5"/>
                      <c:pt idx="0">
                        <c:v>3.2304088159001605</c:v>
                      </c:pt>
                      <c:pt idx="1">
                        <c:v>2.1339980909562697</c:v>
                      </c:pt>
                      <c:pt idx="2">
                        <c:v>2.69926673882583</c:v>
                      </c:pt>
                      <c:pt idx="3">
                        <c:v>1.7063012237693047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24FF-4849-AD22-27C166DA4F86}"/>
                  </c:ext>
                </c:extLst>
              </c15:ser>
            </c15:filteredLineSeries>
            <c15:filteredLineSeries>
              <c15:ser>
                <c:idx val="11"/>
                <c:order val="7"/>
                <c:tx>
                  <c:strRef>
                    <c:extLst xmlns:c15="http://schemas.microsoft.com/office/drawing/2012/chart" xmlns:c16r2="http://schemas.microsoft.com/office/drawing/2015/06/chart">
                      <c:ext xmlns:c15="http://schemas.microsoft.com/office/drawing/2012/chart" uri="{02D57815-91ED-43cb-92C2-25804820EDAC}">
                        <c15:formulaRef>
                          <c15:sqref>[16]r_educ!$AG$1</c15:sqref>
                        </c15:formulaRef>
                      </c:ext>
                    </c:extLst>
                    <c:strCache>
                      <c:ptCount val="1"/>
                      <c:pt idx="0">
                        <c:v>#REF!</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[16]r_educ!$B$2:$B$6</c15:sqref>
                        </c15:formulaRef>
                      </c:ext>
                    </c:extLst>
                    <c:strCache>
                      <c:ptCount val="5"/>
                      <c:pt idx="0">
                        <c:v>1989</c:v>
                      </c:pt>
                      <c:pt idx="1">
                        <c:v>1993-99</c:v>
                      </c:pt>
                      <c:pt idx="2">
                        <c:v>2005-09</c:v>
                      </c:pt>
                      <c:pt idx="3">
                        <c:v>2013-17</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[16]r_educ!$AG$2:$AG$6</c15:sqref>
                        </c15:formulaRef>
                      </c:ext>
                    </c:extLst>
                    <c:numCache>
                      <c:formatCode>General</c:formatCode>
                      <c:ptCount val="5"/>
                      <c:pt idx="0">
                        <c:v>4.4653347459765538</c:v>
                      </c:pt>
                      <c:pt idx="1">
                        <c:v>2.1578793962155802</c:v>
                      </c:pt>
                      <c:pt idx="2">
                        <c:v>3.517996505479847</c:v>
                      </c:pt>
                      <c:pt idx="3">
                        <c:v>1.4796001363991282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24FF-4849-AD22-27C166DA4F86}"/>
                  </c:ext>
                </c:extLst>
              </c15:ser>
            </c15:filteredLineSeries>
          </c:ext>
        </c:extLst>
      </c:lineChart>
      <c:catAx>
        <c:axId val="9288370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46304"/>
        <c:crosses val="autoZero"/>
        <c:auto val="1"/>
        <c:lblAlgn val="ctr"/>
        <c:lblOffset val="200"/>
        <c:noMultiLvlLbl val="0"/>
      </c:catAx>
      <c:valAx>
        <c:axId val="928846304"/>
        <c:scaling>
          <c:orientation val="minMax"/>
          <c:max val="25"/>
          <c:min val="-25"/>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US" sz="1200" b="0" i="0" baseline="0">
                    <a:effectLst/>
                  </a:rPr>
                  <a:t>Difference between (% top 10% educated) </a:t>
                </a:r>
                <a:endParaRPr lang="es-ES" sz="1200">
                  <a:effectLst/>
                </a:endParaRPr>
              </a:p>
              <a:p>
                <a:pPr>
                  <a:defRPr b="0"/>
                </a:pPr>
                <a:r>
                  <a:rPr lang="en-US" sz="1200" b="0" i="0" baseline="0">
                    <a:effectLst/>
                  </a:rPr>
                  <a:t>and (% bottom 90% educated) voting for each party</a:t>
                </a:r>
                <a:endParaRPr lang="es-ES" sz="1200">
                  <a:effectLst/>
                </a:endParaRPr>
              </a:p>
            </c:rich>
          </c:tx>
          <c:layout>
            <c:manualLayout>
              <c:xMode val="edge"/>
              <c:yMode val="edge"/>
              <c:x val="3.9156631681315701E-3"/>
              <c:y val="0.171794312182138"/>
            </c:manualLayout>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37056"/>
        <c:crosses val="autoZero"/>
        <c:crossBetween val="midCat"/>
        <c:majorUnit val="5"/>
      </c:valAx>
      <c:spPr>
        <a:noFill/>
        <a:ln>
          <a:solidFill>
            <a:sysClr val="windowText" lastClr="000000"/>
          </a:solidFill>
        </a:ln>
        <a:effectLst/>
      </c:spPr>
    </c:plotArea>
    <c:legend>
      <c:legendPos val="b"/>
      <c:layout>
        <c:manualLayout>
          <c:xMode val="edge"/>
          <c:yMode val="edge"/>
          <c:x val="9.8073848295181704E-2"/>
          <c:y val="9.7829506340918498E-2"/>
          <c:w val="0.604877132212159"/>
          <c:h val="0.191266746671180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b="1"/>
              <a:t> 15.7 - Election results in Costa Rica, 1953-2018</a:t>
            </a:r>
          </a:p>
        </c:rich>
      </c:tx>
      <c:layout>
        <c:manualLayout>
          <c:xMode val="edge"/>
          <c:yMode val="edge"/>
          <c:x val="0.21751667561382801"/>
          <c:y val="1.4629030897414399E-2"/>
        </c:manualLayout>
      </c:layout>
      <c:overlay val="0"/>
      <c:spPr>
        <a:noFill/>
        <a:ln>
          <a:noFill/>
        </a:ln>
        <a:effectLst/>
      </c:spPr>
    </c:title>
    <c:autoTitleDeleted val="0"/>
    <c:plotArea>
      <c:layout>
        <c:manualLayout>
          <c:layoutTarget val="inner"/>
          <c:xMode val="edge"/>
          <c:yMode val="edge"/>
          <c:x val="0.105819772609809"/>
          <c:y val="8.4082668421078699E-2"/>
          <c:w val="0.86468988581616202"/>
          <c:h val="0.72174561373688595"/>
        </c:manualLayout>
      </c:layout>
      <c:lineChart>
        <c:grouping val="standard"/>
        <c:varyColors val="0"/>
        <c:ser>
          <c:idx val="2"/>
          <c:order val="0"/>
          <c:tx>
            <c:v>National Liberation Party (PLN)</c:v>
          </c:tx>
          <c:spPr>
            <a:ln w="38100" cap="rnd">
              <a:solidFill>
                <a:schemeClr val="tx1"/>
              </a:solidFill>
              <a:round/>
            </a:ln>
            <a:effectLst/>
          </c:spPr>
          <c:marker>
            <c:symbol val="circle"/>
            <c:size val="10"/>
            <c:spPr>
              <a:solidFill>
                <a:schemeClr val="tx1"/>
              </a:solidFill>
              <a:ln w="9525">
                <a:noFill/>
              </a:ln>
              <a:effectLst/>
            </c:spPr>
          </c:marker>
          <c:cat>
            <c:numRef>
              <c:f>[18]r_elec!$A$2:$A$18</c:f>
              <c:numCache>
                <c:formatCode>General</c:formatCode>
                <c:ptCount val="17"/>
                <c:pt idx="0">
                  <c:v>1953</c:v>
                </c:pt>
                <c:pt idx="1">
                  <c:v>1958</c:v>
                </c:pt>
                <c:pt idx="2">
                  <c:v>1962</c:v>
                </c:pt>
                <c:pt idx="3">
                  <c:v>1966</c:v>
                </c:pt>
                <c:pt idx="4">
                  <c:v>1970</c:v>
                </c:pt>
                <c:pt idx="5">
                  <c:v>1974</c:v>
                </c:pt>
                <c:pt idx="6">
                  <c:v>1978</c:v>
                </c:pt>
                <c:pt idx="7">
                  <c:v>1982</c:v>
                </c:pt>
                <c:pt idx="8">
                  <c:v>1986</c:v>
                </c:pt>
                <c:pt idx="9">
                  <c:v>1990</c:v>
                </c:pt>
                <c:pt idx="10">
                  <c:v>1994</c:v>
                </c:pt>
                <c:pt idx="11">
                  <c:v>1998</c:v>
                </c:pt>
                <c:pt idx="12">
                  <c:v>2002</c:v>
                </c:pt>
                <c:pt idx="13">
                  <c:v>2006</c:v>
                </c:pt>
                <c:pt idx="14">
                  <c:v>2010</c:v>
                </c:pt>
                <c:pt idx="15">
                  <c:v>2014</c:v>
                </c:pt>
                <c:pt idx="16">
                  <c:v>2018</c:v>
                </c:pt>
              </c:numCache>
            </c:numRef>
          </c:cat>
          <c:val>
            <c:numRef>
              <c:f>[18]r_elec!$BE$2:$BE$18</c:f>
              <c:numCache>
                <c:formatCode>General</c:formatCode>
                <c:ptCount val="17"/>
                <c:pt idx="0">
                  <c:v>0.64708965864295886</c:v>
                </c:pt>
                <c:pt idx="1">
                  <c:v>0.42784214778671986</c:v>
                </c:pt>
                <c:pt idx="2">
                  <c:v>0.50291815095107206</c:v>
                </c:pt>
                <c:pt idx="3">
                  <c:v>0.49521975532396917</c:v>
                </c:pt>
                <c:pt idx="4">
                  <c:v>0.54788582432945399</c:v>
                </c:pt>
                <c:pt idx="5">
                  <c:v>0.4344259515127028</c:v>
                </c:pt>
                <c:pt idx="6">
                  <c:v>0.43829506666137275</c:v>
                </c:pt>
                <c:pt idx="7">
                  <c:v>0.58802825644336298</c:v>
                </c:pt>
                <c:pt idx="8">
                  <c:v>0.52337368020505859</c:v>
                </c:pt>
                <c:pt idx="9">
                  <c:v>0.47197508698946045</c:v>
                </c:pt>
                <c:pt idx="10">
                  <c:v>0.49616837024703758</c:v>
                </c:pt>
                <c:pt idx="11">
                  <c:v>0.44562172625005581</c:v>
                </c:pt>
                <c:pt idx="12">
                  <c:v>0.31050858093466988</c:v>
                </c:pt>
                <c:pt idx="13">
                  <c:v>0.40920829659259406</c:v>
                </c:pt>
                <c:pt idx="14">
                  <c:v>0.46905275009639863</c:v>
                </c:pt>
                <c:pt idx="15">
                  <c:v>0.2970772649785548</c:v>
                </c:pt>
                <c:pt idx="16">
                  <c:v>0.1863394249864366</c:v>
                </c:pt>
              </c:numCache>
            </c:numRef>
          </c:val>
          <c:smooth val="0"/>
          <c:extLst xmlns:c16r2="http://schemas.microsoft.com/office/drawing/2015/06/chart">
            <c:ext xmlns:c16="http://schemas.microsoft.com/office/drawing/2014/chart" uri="{C3380CC4-5D6E-409C-BE32-E72D297353CC}">
              <c16:uniqueId val="{00000000-8DB1-4773-9CFC-49ADEBE59EF0}"/>
            </c:ext>
          </c:extLst>
        </c:ser>
        <c:ser>
          <c:idx val="3"/>
          <c:order val="1"/>
          <c:tx>
            <c:v>Social Christian Unity Party (PUSC) and alliances</c:v>
          </c:tx>
          <c:spPr>
            <a:ln w="38100" cap="rnd">
              <a:solidFill>
                <a:schemeClr val="tx1">
                  <a:lumMod val="50000"/>
                  <a:lumOff val="50000"/>
                </a:schemeClr>
              </a:solidFill>
              <a:round/>
            </a:ln>
            <a:effectLst/>
          </c:spPr>
          <c:marker>
            <c:symbol val="circle"/>
            <c:size val="10"/>
            <c:spPr>
              <a:solidFill>
                <a:schemeClr val="bg1"/>
              </a:solidFill>
              <a:ln w="9525">
                <a:solidFill>
                  <a:schemeClr val="tx1">
                    <a:lumMod val="50000"/>
                    <a:lumOff val="50000"/>
                  </a:schemeClr>
                </a:solidFill>
              </a:ln>
              <a:effectLst/>
            </c:spPr>
          </c:marker>
          <c:cat>
            <c:numRef>
              <c:f>[18]r_elec!$A$2:$A$18</c:f>
              <c:numCache>
                <c:formatCode>General</c:formatCode>
                <c:ptCount val="17"/>
                <c:pt idx="0">
                  <c:v>1953</c:v>
                </c:pt>
                <c:pt idx="1">
                  <c:v>1958</c:v>
                </c:pt>
                <c:pt idx="2">
                  <c:v>1962</c:v>
                </c:pt>
                <c:pt idx="3">
                  <c:v>1966</c:v>
                </c:pt>
                <c:pt idx="4">
                  <c:v>1970</c:v>
                </c:pt>
                <c:pt idx="5">
                  <c:v>1974</c:v>
                </c:pt>
                <c:pt idx="6">
                  <c:v>1978</c:v>
                </c:pt>
                <c:pt idx="7">
                  <c:v>1982</c:v>
                </c:pt>
                <c:pt idx="8">
                  <c:v>1986</c:v>
                </c:pt>
                <c:pt idx="9">
                  <c:v>1990</c:v>
                </c:pt>
                <c:pt idx="10">
                  <c:v>1994</c:v>
                </c:pt>
                <c:pt idx="11">
                  <c:v>1998</c:v>
                </c:pt>
                <c:pt idx="12">
                  <c:v>2002</c:v>
                </c:pt>
                <c:pt idx="13">
                  <c:v>2006</c:v>
                </c:pt>
                <c:pt idx="14">
                  <c:v>2010</c:v>
                </c:pt>
                <c:pt idx="15">
                  <c:v>2014</c:v>
                </c:pt>
                <c:pt idx="16">
                  <c:v>2018</c:v>
                </c:pt>
              </c:numCache>
            </c:numRef>
          </c:cat>
          <c:val>
            <c:numRef>
              <c:f>[18]r_elec!$BF$2:$BF$18</c:f>
              <c:numCache>
                <c:formatCode>General</c:formatCode>
                <c:ptCount val="17"/>
                <c:pt idx="0">
                  <c:v>0.35291034135704102</c:v>
                </c:pt>
                <c:pt idx="1">
                  <c:v>0.46423590266713005</c:v>
                </c:pt>
                <c:pt idx="2">
                  <c:v>0.13492862395752384</c:v>
                </c:pt>
                <c:pt idx="3">
                  <c:v>0.50478024467603078</c:v>
                </c:pt>
                <c:pt idx="4">
                  <c:v>0.41176568619281734</c:v>
                </c:pt>
                <c:pt idx="5">
                  <c:v>0.30398418065433225</c:v>
                </c:pt>
                <c:pt idx="6">
                  <c:v>0.52156012036465538</c:v>
                </c:pt>
                <c:pt idx="7">
                  <c:v>0.33643189981956928</c:v>
                </c:pt>
                <c:pt idx="8">
                  <c:v>0.45766447129736032</c:v>
                </c:pt>
                <c:pt idx="9">
                  <c:v>0.51488642816160546</c:v>
                </c:pt>
                <c:pt idx="10">
                  <c:v>0.47737026515723469</c:v>
                </c:pt>
                <c:pt idx="11">
                  <c:v>0.46961974453768929</c:v>
                </c:pt>
                <c:pt idx="12">
                  <c:v>0.38584104925662399</c:v>
                </c:pt>
                <c:pt idx="13">
                  <c:v>5.1877102842871142E-2</c:v>
                </c:pt>
                <c:pt idx="14">
                  <c:v>3.8776079312186837E-2</c:v>
                </c:pt>
                <c:pt idx="15">
                  <c:v>6.0157958853246353E-2</c:v>
                </c:pt>
                <c:pt idx="16">
                  <c:v>0.15992735869590946</c:v>
                </c:pt>
              </c:numCache>
            </c:numRef>
          </c:val>
          <c:smooth val="0"/>
          <c:extLst xmlns:c16r2="http://schemas.microsoft.com/office/drawing/2015/06/chart">
            <c:ext xmlns:c16="http://schemas.microsoft.com/office/drawing/2014/chart" uri="{C3380CC4-5D6E-409C-BE32-E72D297353CC}">
              <c16:uniqueId val="{00000001-8DB1-4773-9CFC-49ADEBE59EF0}"/>
            </c:ext>
          </c:extLst>
        </c:ser>
        <c:ser>
          <c:idx val="0"/>
          <c:order val="2"/>
          <c:tx>
            <c:v>Citizens' Action Party (PAC)</c:v>
          </c:tx>
          <c:spPr>
            <a:ln w="38100" cap="rnd">
              <a:solidFill>
                <a:schemeClr val="tx1">
                  <a:lumMod val="75000"/>
                  <a:lumOff val="25000"/>
                </a:schemeClr>
              </a:solidFill>
              <a:round/>
            </a:ln>
            <a:effectLst/>
          </c:spPr>
          <c:marker>
            <c:symbol val="square"/>
            <c:size val="9"/>
            <c:spPr>
              <a:solidFill>
                <a:schemeClr val="bg1"/>
              </a:solidFill>
              <a:ln w="9525">
                <a:solidFill>
                  <a:schemeClr val="tx1">
                    <a:lumMod val="50000"/>
                    <a:lumOff val="50000"/>
                  </a:schemeClr>
                </a:solidFill>
              </a:ln>
              <a:effectLst/>
            </c:spPr>
          </c:marker>
          <c:cat>
            <c:numRef>
              <c:f>[18]r_elec!$A$2:$A$18</c:f>
              <c:numCache>
                <c:formatCode>General</c:formatCode>
                <c:ptCount val="17"/>
                <c:pt idx="0">
                  <c:v>1953</c:v>
                </c:pt>
                <c:pt idx="1">
                  <c:v>1958</c:v>
                </c:pt>
                <c:pt idx="2">
                  <c:v>1962</c:v>
                </c:pt>
                <c:pt idx="3">
                  <c:v>1966</c:v>
                </c:pt>
                <c:pt idx="4">
                  <c:v>1970</c:v>
                </c:pt>
                <c:pt idx="5">
                  <c:v>1974</c:v>
                </c:pt>
                <c:pt idx="6">
                  <c:v>1978</c:v>
                </c:pt>
                <c:pt idx="7">
                  <c:v>1982</c:v>
                </c:pt>
                <c:pt idx="8">
                  <c:v>1986</c:v>
                </c:pt>
                <c:pt idx="9">
                  <c:v>1990</c:v>
                </c:pt>
                <c:pt idx="10">
                  <c:v>1994</c:v>
                </c:pt>
                <c:pt idx="11">
                  <c:v>1998</c:v>
                </c:pt>
                <c:pt idx="12">
                  <c:v>2002</c:v>
                </c:pt>
                <c:pt idx="13">
                  <c:v>2006</c:v>
                </c:pt>
                <c:pt idx="14">
                  <c:v>2010</c:v>
                </c:pt>
                <c:pt idx="15">
                  <c:v>2014</c:v>
                </c:pt>
                <c:pt idx="16">
                  <c:v>2018</c:v>
                </c:pt>
              </c:numCache>
            </c:numRef>
          </c:cat>
          <c:val>
            <c:numRef>
              <c:f>[18]r_elec!$BG$2:$BG$18</c:f>
              <c:numCache>
                <c:formatCode>General</c:formatCode>
                <c:ptCount val="17"/>
                <c:pt idx="12">
                  <c:v>0.26190953985534482</c:v>
                </c:pt>
                <c:pt idx="13">
                  <c:v>0.39802043359819506</c:v>
                </c:pt>
                <c:pt idx="14">
                  <c:v>0.25054608485282259</c:v>
                </c:pt>
                <c:pt idx="15">
                  <c:v>0.30643375341527396</c:v>
                </c:pt>
                <c:pt idx="16">
                  <c:v>0.21633157701523692</c:v>
                </c:pt>
              </c:numCache>
            </c:numRef>
          </c:val>
          <c:smooth val="0"/>
          <c:extLst xmlns:c16r2="http://schemas.microsoft.com/office/drawing/2015/06/chart">
            <c:ext xmlns:c16="http://schemas.microsoft.com/office/drawing/2014/chart" uri="{C3380CC4-5D6E-409C-BE32-E72D297353CC}">
              <c16:uniqueId val="{00000002-8DB1-4773-9CFC-49ADEBE59EF0}"/>
            </c:ext>
          </c:extLst>
        </c:ser>
        <c:ser>
          <c:idx val="4"/>
          <c:order val="3"/>
          <c:tx>
            <c:v>Libertarian Movement (ML)</c:v>
          </c:tx>
          <c:spPr>
            <a:ln w="38100" cap="rnd">
              <a:solidFill>
                <a:schemeClr val="bg2">
                  <a:lumMod val="25000"/>
                </a:schemeClr>
              </a:solidFill>
              <a:prstDash val="sysDash"/>
              <a:round/>
            </a:ln>
            <a:effectLst/>
          </c:spPr>
          <c:marker>
            <c:symbol val="square"/>
            <c:size val="9"/>
            <c:spPr>
              <a:solidFill>
                <a:schemeClr val="bg2">
                  <a:lumMod val="25000"/>
                </a:schemeClr>
              </a:solidFill>
              <a:ln w="9525">
                <a:noFill/>
              </a:ln>
              <a:effectLst/>
            </c:spPr>
          </c:marker>
          <c:cat>
            <c:numRef>
              <c:f>[18]r_elec!$A$2:$A$18</c:f>
              <c:numCache>
                <c:formatCode>General</c:formatCode>
                <c:ptCount val="17"/>
                <c:pt idx="0">
                  <c:v>1953</c:v>
                </c:pt>
                <c:pt idx="1">
                  <c:v>1958</c:v>
                </c:pt>
                <c:pt idx="2">
                  <c:v>1962</c:v>
                </c:pt>
                <c:pt idx="3">
                  <c:v>1966</c:v>
                </c:pt>
                <c:pt idx="4">
                  <c:v>1970</c:v>
                </c:pt>
                <c:pt idx="5">
                  <c:v>1974</c:v>
                </c:pt>
                <c:pt idx="6">
                  <c:v>1978</c:v>
                </c:pt>
                <c:pt idx="7">
                  <c:v>1982</c:v>
                </c:pt>
                <c:pt idx="8">
                  <c:v>1986</c:v>
                </c:pt>
                <c:pt idx="9">
                  <c:v>1990</c:v>
                </c:pt>
                <c:pt idx="10">
                  <c:v>1994</c:v>
                </c:pt>
                <c:pt idx="11">
                  <c:v>1998</c:v>
                </c:pt>
                <c:pt idx="12">
                  <c:v>2002</c:v>
                </c:pt>
                <c:pt idx="13">
                  <c:v>2006</c:v>
                </c:pt>
                <c:pt idx="14">
                  <c:v>2010</c:v>
                </c:pt>
                <c:pt idx="15">
                  <c:v>2014</c:v>
                </c:pt>
                <c:pt idx="16">
                  <c:v>2018</c:v>
                </c:pt>
              </c:numCache>
            </c:numRef>
          </c:cat>
          <c:val>
            <c:numRef>
              <c:f>[18]r_elec!$BH$2:$BH$18</c:f>
              <c:numCache>
                <c:formatCode>General</c:formatCode>
                <c:ptCount val="17"/>
                <c:pt idx="11">
                  <c:v>4.2298613521442388E-3</c:v>
                </c:pt>
                <c:pt idx="12">
                  <c:v>1.6874258503312426E-2</c:v>
                </c:pt>
                <c:pt idx="13">
                  <c:v>8.4797215749831276E-2</c:v>
                </c:pt>
                <c:pt idx="14">
                  <c:v>0.20916711007448729</c:v>
                </c:pt>
                <c:pt idx="15">
                  <c:v>0.11338709551869351</c:v>
                </c:pt>
                <c:pt idx="16">
                  <c:v>1.0159201038475478E-2</c:v>
                </c:pt>
              </c:numCache>
            </c:numRef>
          </c:val>
          <c:smooth val="0"/>
          <c:extLst xmlns:c16r2="http://schemas.microsoft.com/office/drawing/2015/06/chart">
            <c:ext xmlns:c16="http://schemas.microsoft.com/office/drawing/2014/chart" uri="{C3380CC4-5D6E-409C-BE32-E72D297353CC}">
              <c16:uniqueId val="{00000003-8DB1-4773-9CFC-49ADEBE59EF0}"/>
            </c:ext>
          </c:extLst>
        </c:ser>
        <c:ser>
          <c:idx val="1"/>
          <c:order val="4"/>
          <c:tx>
            <c:v>Broad Front (FA)</c:v>
          </c:tx>
          <c:spPr>
            <a:ln w="38100" cap="rnd">
              <a:solidFill>
                <a:schemeClr val="tx1">
                  <a:lumMod val="50000"/>
                  <a:lumOff val="50000"/>
                </a:schemeClr>
              </a:solidFill>
              <a:round/>
            </a:ln>
            <a:effectLst/>
          </c:spPr>
          <c:marker>
            <c:symbol val="triangle"/>
            <c:size val="11"/>
            <c:spPr>
              <a:solidFill>
                <a:schemeClr val="tx1">
                  <a:lumMod val="50000"/>
                  <a:lumOff val="50000"/>
                </a:schemeClr>
              </a:solidFill>
              <a:ln w="9525">
                <a:noFill/>
              </a:ln>
              <a:effectLst/>
            </c:spPr>
          </c:marker>
          <c:cat>
            <c:numRef>
              <c:f>[18]r_elec!$A$2:$A$18</c:f>
              <c:numCache>
                <c:formatCode>General</c:formatCode>
                <c:ptCount val="17"/>
                <c:pt idx="0">
                  <c:v>1953</c:v>
                </c:pt>
                <c:pt idx="1">
                  <c:v>1958</c:v>
                </c:pt>
                <c:pt idx="2">
                  <c:v>1962</c:v>
                </c:pt>
                <c:pt idx="3">
                  <c:v>1966</c:v>
                </c:pt>
                <c:pt idx="4">
                  <c:v>1970</c:v>
                </c:pt>
                <c:pt idx="5">
                  <c:v>1974</c:v>
                </c:pt>
                <c:pt idx="6">
                  <c:v>1978</c:v>
                </c:pt>
                <c:pt idx="7">
                  <c:v>1982</c:v>
                </c:pt>
                <c:pt idx="8">
                  <c:v>1986</c:v>
                </c:pt>
                <c:pt idx="9">
                  <c:v>1990</c:v>
                </c:pt>
                <c:pt idx="10">
                  <c:v>1994</c:v>
                </c:pt>
                <c:pt idx="11">
                  <c:v>1998</c:v>
                </c:pt>
                <c:pt idx="12">
                  <c:v>2002</c:v>
                </c:pt>
                <c:pt idx="13">
                  <c:v>2006</c:v>
                </c:pt>
                <c:pt idx="14">
                  <c:v>2010</c:v>
                </c:pt>
                <c:pt idx="15">
                  <c:v>2014</c:v>
                </c:pt>
                <c:pt idx="16">
                  <c:v>2018</c:v>
                </c:pt>
              </c:numCache>
            </c:numRef>
          </c:cat>
          <c:val>
            <c:numRef>
              <c:f>[18]r_elec!$BI$2:$BI$18</c:f>
              <c:numCache>
                <c:formatCode>General</c:formatCode>
                <c:ptCount val="17"/>
                <c:pt idx="14">
                  <c:v>3.5483089550591134E-3</c:v>
                </c:pt>
                <c:pt idx="15">
                  <c:v>0.17245625335689321</c:v>
                </c:pt>
                <c:pt idx="16">
                  <c:v>7.8256942855538386E-3</c:v>
                </c:pt>
              </c:numCache>
            </c:numRef>
          </c:val>
          <c:smooth val="0"/>
          <c:extLst xmlns:c16r2="http://schemas.microsoft.com/office/drawing/2015/06/chart">
            <c:ext xmlns:c16="http://schemas.microsoft.com/office/drawing/2014/chart" uri="{C3380CC4-5D6E-409C-BE32-E72D297353CC}">
              <c16:uniqueId val="{00000004-8DB1-4773-9CFC-49ADEBE59EF0}"/>
            </c:ext>
          </c:extLst>
        </c:ser>
        <c:ser>
          <c:idx val="5"/>
          <c:order val="5"/>
          <c:tx>
            <c:v>National Restoration Party (PRN) and other evangelical</c:v>
          </c:tx>
          <c:spPr>
            <a:ln w="28575" cap="rnd">
              <a:solidFill>
                <a:schemeClr val="tx1">
                  <a:lumMod val="50000"/>
                  <a:lumOff val="50000"/>
                </a:schemeClr>
              </a:solidFill>
              <a:prstDash val="sysDash"/>
              <a:round/>
            </a:ln>
            <a:effectLst/>
          </c:spPr>
          <c:marker>
            <c:symbol val="circle"/>
            <c:size val="9"/>
            <c:spPr>
              <a:solidFill>
                <a:schemeClr val="bg1"/>
              </a:solidFill>
              <a:ln w="9525">
                <a:solidFill>
                  <a:schemeClr val="bg1">
                    <a:lumMod val="65000"/>
                  </a:schemeClr>
                </a:solidFill>
              </a:ln>
              <a:effectLst/>
            </c:spPr>
          </c:marker>
          <c:dPt>
            <c:idx val="16"/>
            <c:marker>
              <c:symbol val="triangle"/>
              <c:size val="11"/>
            </c:marker>
            <c:bubble3D val="0"/>
            <c:spPr>
              <a:ln w="38100" cap="rnd">
                <a:solidFill>
                  <a:schemeClr val="tx1">
                    <a:lumMod val="50000"/>
                    <a:lumOff val="50000"/>
                  </a:schemeClr>
                </a:solidFill>
                <a:prstDash val="sysDash"/>
                <a:round/>
              </a:ln>
              <a:effectLst/>
            </c:spPr>
            <c:extLst xmlns:c16r2="http://schemas.microsoft.com/office/drawing/2015/06/chart">
              <c:ext xmlns:c16="http://schemas.microsoft.com/office/drawing/2014/chart" uri="{C3380CC4-5D6E-409C-BE32-E72D297353CC}">
                <c16:uniqueId val="{00000006-8DB1-4773-9CFC-49ADEBE59EF0}"/>
              </c:ext>
            </c:extLst>
          </c:dPt>
          <c:cat>
            <c:numRef>
              <c:f>[18]r_elec!$A$2:$A$18</c:f>
              <c:numCache>
                <c:formatCode>General</c:formatCode>
                <c:ptCount val="17"/>
                <c:pt idx="0">
                  <c:v>1953</c:v>
                </c:pt>
                <c:pt idx="1">
                  <c:v>1958</c:v>
                </c:pt>
                <c:pt idx="2">
                  <c:v>1962</c:v>
                </c:pt>
                <c:pt idx="3">
                  <c:v>1966</c:v>
                </c:pt>
                <c:pt idx="4">
                  <c:v>1970</c:v>
                </c:pt>
                <c:pt idx="5">
                  <c:v>1974</c:v>
                </c:pt>
                <c:pt idx="6">
                  <c:v>1978</c:v>
                </c:pt>
                <c:pt idx="7">
                  <c:v>1982</c:v>
                </c:pt>
                <c:pt idx="8">
                  <c:v>1986</c:v>
                </c:pt>
                <c:pt idx="9">
                  <c:v>1990</c:v>
                </c:pt>
                <c:pt idx="10">
                  <c:v>1994</c:v>
                </c:pt>
                <c:pt idx="11">
                  <c:v>1998</c:v>
                </c:pt>
                <c:pt idx="12">
                  <c:v>2002</c:v>
                </c:pt>
                <c:pt idx="13">
                  <c:v>2006</c:v>
                </c:pt>
                <c:pt idx="14">
                  <c:v>2010</c:v>
                </c:pt>
                <c:pt idx="15">
                  <c:v>2014</c:v>
                </c:pt>
                <c:pt idx="16">
                  <c:v>2018</c:v>
                </c:pt>
              </c:numCache>
            </c:numRef>
          </c:cat>
          <c:val>
            <c:numRef>
              <c:f>[18]r_elec!$BJ$2:$BJ$18</c:f>
              <c:numCache>
                <c:formatCode>General</c:formatCode>
                <c:ptCount val="17"/>
                <c:pt idx="8">
                  <c:v>4.7645082524624075E-3</c:v>
                </c:pt>
                <c:pt idx="9">
                  <c:v>3.1200565746537842E-3</c:v>
                </c:pt>
                <c:pt idx="10">
                  <c:v>3.342064308565147E-3</c:v>
                </c:pt>
                <c:pt idx="11">
                  <c:v>1.6460022265460166E-2</c:v>
                </c:pt>
                <c:pt idx="12">
                  <c:v>1.1553458030061869E-2</c:v>
                </c:pt>
                <c:pt idx="13">
                  <c:v>9.5683968886546237E-3</c:v>
                </c:pt>
                <c:pt idx="14">
                  <c:v>7.2959552312443724E-3</c:v>
                </c:pt>
                <c:pt idx="15">
                  <c:v>2.1606716121649917E-2</c:v>
                </c:pt>
                <c:pt idx="16">
                  <c:v>0.25563362273210571</c:v>
                </c:pt>
              </c:numCache>
            </c:numRef>
          </c:val>
          <c:smooth val="0"/>
          <c:extLst xmlns:c16r2="http://schemas.microsoft.com/office/drawing/2015/06/chart">
            <c:ext xmlns:c16="http://schemas.microsoft.com/office/drawing/2014/chart" uri="{C3380CC4-5D6E-409C-BE32-E72D297353CC}">
              <c16:uniqueId val="{00000007-8DB1-4773-9CFC-49ADEBE59EF0}"/>
            </c:ext>
          </c:extLst>
        </c:ser>
        <c:ser>
          <c:idx val="6"/>
          <c:order val="6"/>
          <c:tx>
            <c:v>Personalists</c:v>
          </c:tx>
          <c:spPr>
            <a:ln w="38100" cap="rnd">
              <a:solidFill>
                <a:schemeClr val="tx1">
                  <a:lumMod val="85000"/>
                  <a:lumOff val="15000"/>
                </a:schemeClr>
              </a:solidFill>
              <a:round/>
            </a:ln>
            <a:effectLst/>
          </c:spPr>
          <c:marker>
            <c:symbol val="diamond"/>
            <c:size val="12"/>
            <c:spPr>
              <a:solidFill>
                <a:schemeClr val="tx1">
                  <a:lumMod val="85000"/>
                  <a:lumOff val="15000"/>
                </a:schemeClr>
              </a:solidFill>
              <a:ln w="9525">
                <a:noFill/>
              </a:ln>
              <a:effectLst/>
            </c:spPr>
          </c:marker>
          <c:cat>
            <c:numRef>
              <c:f>[18]r_elec!$A$2:$A$18</c:f>
              <c:numCache>
                <c:formatCode>General</c:formatCode>
                <c:ptCount val="17"/>
                <c:pt idx="0">
                  <c:v>1953</c:v>
                </c:pt>
                <c:pt idx="1">
                  <c:v>1958</c:v>
                </c:pt>
                <c:pt idx="2">
                  <c:v>1962</c:v>
                </c:pt>
                <c:pt idx="3">
                  <c:v>1966</c:v>
                </c:pt>
                <c:pt idx="4">
                  <c:v>1970</c:v>
                </c:pt>
                <c:pt idx="5">
                  <c:v>1974</c:v>
                </c:pt>
                <c:pt idx="6">
                  <c:v>1978</c:v>
                </c:pt>
                <c:pt idx="7">
                  <c:v>1982</c:v>
                </c:pt>
                <c:pt idx="8">
                  <c:v>1986</c:v>
                </c:pt>
                <c:pt idx="9">
                  <c:v>1990</c:v>
                </c:pt>
                <c:pt idx="10">
                  <c:v>1994</c:v>
                </c:pt>
                <c:pt idx="11">
                  <c:v>1998</c:v>
                </c:pt>
                <c:pt idx="12">
                  <c:v>2002</c:v>
                </c:pt>
                <c:pt idx="13">
                  <c:v>2006</c:v>
                </c:pt>
                <c:pt idx="14">
                  <c:v>2010</c:v>
                </c:pt>
                <c:pt idx="15">
                  <c:v>2014</c:v>
                </c:pt>
                <c:pt idx="16">
                  <c:v>2018</c:v>
                </c:pt>
              </c:numCache>
            </c:numRef>
          </c:cat>
          <c:val>
            <c:numRef>
              <c:f>[18]r_elec!$BK$2:$BK$18</c:f>
              <c:numCache>
                <c:formatCode>General</c:formatCode>
                <c:ptCount val="17"/>
                <c:pt idx="1">
                  <c:v>0.10792194954615006</c:v>
                </c:pt>
                <c:pt idx="2">
                  <c:v>0.35344571300415689</c:v>
                </c:pt>
                <c:pt idx="5">
                  <c:v>0.22773487555241634</c:v>
                </c:pt>
                <c:pt idx="6">
                  <c:v>1.0537321585627469E-2</c:v>
                </c:pt>
                <c:pt idx="7">
                  <c:v>3.8300144013507474E-3</c:v>
                </c:pt>
                <c:pt idx="8">
                  <c:v>9.5256416097574969E-4</c:v>
                </c:pt>
                <c:pt idx="9">
                  <c:v>5.5299648484003871E-4</c:v>
                </c:pt>
                <c:pt idx="10">
                  <c:v>4.1446966204213547E-3</c:v>
                </c:pt>
                <c:pt idx="11">
                  <c:v>2.7710128480058299E-2</c:v>
                </c:pt>
                <c:pt idx="12">
                  <c:v>5.8110462171004247E-3</c:v>
                </c:pt>
                <c:pt idx="13">
                  <c:v>3.1625771555524899E-3</c:v>
                </c:pt>
                <c:pt idx="14">
                  <c:v>1.9961461451248944E-2</c:v>
                </c:pt>
                <c:pt idx="15">
                  <c:v>6.5099402959514895E-3</c:v>
                </c:pt>
                <c:pt idx="16">
                  <c:v>9.8919244794047609E-2</c:v>
                </c:pt>
              </c:numCache>
            </c:numRef>
          </c:val>
          <c:smooth val="0"/>
          <c:extLst xmlns:c16r2="http://schemas.microsoft.com/office/drawing/2015/06/chart">
            <c:ext xmlns:c16="http://schemas.microsoft.com/office/drawing/2014/chart" uri="{C3380CC4-5D6E-409C-BE32-E72D297353CC}">
              <c16:uniqueId val="{00000008-8DB1-4773-9CFC-49ADEBE59EF0}"/>
            </c:ext>
          </c:extLst>
        </c:ser>
        <c:dLbls>
          <c:showLegendKey val="0"/>
          <c:showVal val="0"/>
          <c:showCatName val="0"/>
          <c:showSerName val="0"/>
          <c:showPercent val="0"/>
          <c:showBubbleSize val="0"/>
        </c:dLbls>
        <c:marker val="1"/>
        <c:smooth val="0"/>
        <c:axId val="928846848"/>
        <c:axId val="928833248"/>
        <c:extLst xmlns:c16r2="http://schemas.microsoft.com/office/drawing/2015/06/chart">
          <c:ext xmlns:c15="http://schemas.microsoft.com/office/drawing/2012/chart" uri="{02D57815-91ED-43cb-92C2-25804820EDAC}">
            <c15:filteredLineSeries>
              <c15:ser>
                <c:idx val="7"/>
                <c:order val="7"/>
                <c:tx>
                  <c:v>Other</c:v>
                </c:tx>
                <c:spPr>
                  <a:ln w="28575" cap="rnd">
                    <a:solidFill>
                      <a:schemeClr val="bg2">
                        <a:lumMod val="75000"/>
                      </a:schemeClr>
                    </a:solidFill>
                    <a:round/>
                  </a:ln>
                  <a:effectLst/>
                </c:spPr>
                <c:marker>
                  <c:symbol val="circle"/>
                  <c:size val="9"/>
                  <c:spPr>
                    <a:solidFill>
                      <a:schemeClr val="bg2">
                        <a:lumMod val="75000"/>
                      </a:schemeClr>
                    </a:solidFill>
                    <a:ln w="9525">
                      <a:solidFill>
                        <a:schemeClr val="bg2">
                          <a:lumMod val="75000"/>
                        </a:schemeClr>
                      </a:solidFill>
                    </a:ln>
                    <a:effectLst/>
                  </c:spPr>
                </c:marker>
                <c:cat>
                  <c:numRef>
                    <c:extLst xmlns:c16r2="http://schemas.microsoft.com/office/drawing/2015/06/chart">
                      <c:ext uri="{02D57815-91ED-43cb-92C2-25804820EDAC}">
                        <c15:formulaRef>
                          <c15:sqref>[16]r_elec!$A$2:$A$18</c15:sqref>
                        </c15:formulaRef>
                      </c:ext>
                    </c:extLst>
                    <c:numCache>
                      <c:formatCode>General</c:formatCode>
                      <c:ptCount val="17"/>
                      <c:pt idx="0">
                        <c:v>1953</c:v>
                      </c:pt>
                      <c:pt idx="1">
                        <c:v>1958</c:v>
                      </c:pt>
                      <c:pt idx="2">
                        <c:v>1962</c:v>
                      </c:pt>
                      <c:pt idx="3">
                        <c:v>1966</c:v>
                      </c:pt>
                      <c:pt idx="4">
                        <c:v>1970</c:v>
                      </c:pt>
                      <c:pt idx="5">
                        <c:v>1974</c:v>
                      </c:pt>
                      <c:pt idx="6">
                        <c:v>1978</c:v>
                      </c:pt>
                      <c:pt idx="7">
                        <c:v>1982</c:v>
                      </c:pt>
                      <c:pt idx="8">
                        <c:v>1986</c:v>
                      </c:pt>
                      <c:pt idx="9">
                        <c:v>1990</c:v>
                      </c:pt>
                      <c:pt idx="10">
                        <c:v>1994</c:v>
                      </c:pt>
                      <c:pt idx="11">
                        <c:v>1998</c:v>
                      </c:pt>
                      <c:pt idx="12">
                        <c:v>2002</c:v>
                      </c:pt>
                      <c:pt idx="13">
                        <c:v>2006</c:v>
                      </c:pt>
                      <c:pt idx="14">
                        <c:v>2010</c:v>
                      </c:pt>
                      <c:pt idx="15">
                        <c:v>2014</c:v>
                      </c:pt>
                      <c:pt idx="16">
                        <c:v>2018</c:v>
                      </c:pt>
                    </c:numCache>
                  </c:numRef>
                </c:cat>
                <c:val>
                  <c:numRef>
                    <c:extLst xmlns:c16r2="http://schemas.microsoft.com/office/drawing/2015/06/chart">
                      <c:ext uri="{02D57815-91ED-43cb-92C2-25804820EDAC}">
                        <c15:formulaRef>
                          <c15:sqref>[16]r_elec!$BL$2:$BL$18</c15:sqref>
                        </c15:formulaRef>
                      </c:ext>
                    </c:extLst>
                    <c:numCache>
                      <c:formatCode>General</c:formatCode>
                      <c:ptCount val="17"/>
                      <c:pt idx="0">
                        <c:v>1.1102230246251565E-16</c:v>
                      </c:pt>
                      <c:pt idx="1">
                        <c:v>0</c:v>
                      </c:pt>
                      <c:pt idx="2">
                        <c:v>8.7075120872472933E-3</c:v>
                      </c:pt>
                      <c:pt idx="3">
                        <c:v>0</c:v>
                      </c:pt>
                      <c:pt idx="4">
                        <c:v>4.0348489477728622E-2</c:v>
                      </c:pt>
                      <c:pt idx="5">
                        <c:v>3.3854992280548557E-2</c:v>
                      </c:pt>
                      <c:pt idx="6">
                        <c:v>2.9607491388344398E-2</c:v>
                      </c:pt>
                      <c:pt idx="7">
                        <c:v>7.1709829335717012E-2</c:v>
                      </c:pt>
                      <c:pt idx="8">
                        <c:v>1.3244776084142873E-2</c:v>
                      </c:pt>
                      <c:pt idx="9">
                        <c:v>9.4654317894402595E-3</c:v>
                      </c:pt>
                      <c:pt idx="10">
                        <c:v>1.8974603666741197E-2</c:v>
                      </c:pt>
                      <c:pt idx="11">
                        <c:v>3.6358517114592259E-2</c:v>
                      </c:pt>
                      <c:pt idx="12">
                        <c:v>7.5020672028864865E-3</c:v>
                      </c:pt>
                      <c:pt idx="13">
                        <c:v>4.3365977172301395E-2</c:v>
                      </c:pt>
                      <c:pt idx="14">
                        <c:v>1.6522500265522266E-3</c:v>
                      </c:pt>
                      <c:pt idx="15">
                        <c:v>2.2371017459736686E-2</c:v>
                      </c:pt>
                      <c:pt idx="16">
                        <c:v>6.4863876452234348E-2</c:v>
                      </c:pt>
                    </c:numCache>
                  </c:numRef>
                </c:val>
                <c:smooth val="0"/>
                <c:extLst xmlns:c16r2="http://schemas.microsoft.com/office/drawing/2015/06/chart">
                  <c:ext xmlns:c16="http://schemas.microsoft.com/office/drawing/2014/chart" uri="{C3380CC4-5D6E-409C-BE32-E72D297353CC}">
                    <c16:uniqueId val="{00000009-8DB1-4773-9CFC-49ADEBE59EF0}"/>
                  </c:ext>
                </c:extLst>
              </c15:ser>
            </c15:filteredLineSeries>
          </c:ext>
        </c:extLst>
      </c:lineChart>
      <c:catAx>
        <c:axId val="928846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33248"/>
        <c:crosses val="autoZero"/>
        <c:auto val="0"/>
        <c:lblAlgn val="ctr"/>
        <c:lblOffset val="100"/>
        <c:tickLblSkip val="1"/>
        <c:noMultiLvlLbl val="1"/>
      </c:catAx>
      <c:valAx>
        <c:axId val="92883324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aseline="0"/>
                  <a:t>Share of votes (%)</a:t>
                </a:r>
                <a:endParaRPr lang="en-US"/>
              </a:p>
            </c:rich>
          </c:tx>
          <c:layout>
            <c:manualLayout>
              <c:xMode val="edge"/>
              <c:yMode val="edge"/>
              <c:x val="7.8816743374496394E-3"/>
              <c:y val="0.33137141455850899"/>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46848"/>
        <c:crosses val="autoZero"/>
        <c:crossBetween val="midCat"/>
      </c:valAx>
      <c:spPr>
        <a:noFill/>
        <a:ln>
          <a:solidFill>
            <a:schemeClr val="tx1">
              <a:lumMod val="50000"/>
              <a:lumOff val="50000"/>
            </a:schemeClr>
          </a:solidFill>
        </a:ln>
        <a:effectLst/>
      </c:spPr>
    </c:plotArea>
    <c:legend>
      <c:legendPos val="b"/>
      <c:layout>
        <c:manualLayout>
          <c:xMode val="edge"/>
          <c:yMode val="edge"/>
          <c:x val="0.34468563870960001"/>
          <c:y val="9.7623127813757399E-2"/>
          <c:w val="0.60920203932780703"/>
          <c:h val="0.2402822511329059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15.3 - Election results in Chile, 1989-2017</a:t>
            </a:r>
          </a:p>
        </c:rich>
      </c:tx>
      <c:layout>
        <c:manualLayout>
          <c:xMode val="edge"/>
          <c:yMode val="edge"/>
          <c:x val="0.22536511024023301"/>
          <c:y val="1.25445255505661E-2"/>
        </c:manualLayout>
      </c:layout>
      <c:overlay val="0"/>
      <c:spPr>
        <a:noFill/>
        <a:ln>
          <a:noFill/>
        </a:ln>
        <a:effectLst/>
      </c:spPr>
    </c:title>
    <c:autoTitleDeleted val="0"/>
    <c:plotArea>
      <c:layout>
        <c:manualLayout>
          <c:layoutTarget val="inner"/>
          <c:xMode val="edge"/>
          <c:yMode val="edge"/>
          <c:x val="0.103053874219162"/>
          <c:y val="8.4082668421078699E-2"/>
          <c:w val="0.86743719090968796"/>
          <c:h val="0.69670333699309905"/>
        </c:manualLayout>
      </c:layout>
      <c:lineChart>
        <c:grouping val="standard"/>
        <c:varyColors val="0"/>
        <c:ser>
          <c:idx val="13"/>
          <c:order val="12"/>
          <c:tx>
            <c:v>Concertación / New Majority</c:v>
          </c:tx>
          <c:spPr>
            <a:ln w="38100" cap="rnd">
              <a:solidFill>
                <a:srgbClr val="FF0000"/>
              </a:solidFill>
              <a:round/>
            </a:ln>
            <a:effectLst/>
          </c:spPr>
          <c:marker>
            <c:symbol val="circle"/>
            <c:size val="10"/>
            <c:spPr>
              <a:solidFill>
                <a:srgbClr val="FF0000"/>
              </a:solidFill>
              <a:ln w="9525">
                <a:solidFill>
                  <a:srgbClr val="FF0000"/>
                </a:solidFill>
              </a:ln>
              <a:effectLst/>
            </c:spPr>
          </c:marker>
          <c:cat>
            <c:numRef>
              <c:f>[4]r_elec!$A$2:$A$8</c:f>
              <c:numCache>
                <c:formatCode>General</c:formatCode>
                <c:ptCount val="7"/>
                <c:pt idx="0">
                  <c:v>1989</c:v>
                </c:pt>
                <c:pt idx="1">
                  <c:v>1993</c:v>
                </c:pt>
                <c:pt idx="2">
                  <c:v>1999</c:v>
                </c:pt>
                <c:pt idx="3">
                  <c:v>2005</c:v>
                </c:pt>
                <c:pt idx="4">
                  <c:v>2009</c:v>
                </c:pt>
                <c:pt idx="5">
                  <c:v>2013</c:v>
                </c:pt>
                <c:pt idx="6">
                  <c:v>2017</c:v>
                </c:pt>
              </c:numCache>
            </c:numRef>
          </c:cat>
          <c:val>
            <c:numRef>
              <c:f>[4]r_votes_by_party!$B$2:$B$8</c:f>
              <c:numCache>
                <c:formatCode>General</c:formatCode>
                <c:ptCount val="7"/>
                <c:pt idx="0">
                  <c:v>0.55166888041721185</c:v>
                </c:pt>
                <c:pt idx="1">
                  <c:v>0.57980540927407764</c:v>
                </c:pt>
                <c:pt idx="2">
                  <c:v>0.47955752959979681</c:v>
                </c:pt>
                <c:pt idx="3">
                  <c:v>0.45961857615073148</c:v>
                </c:pt>
                <c:pt idx="4">
                  <c:v>0.29595814802457715</c:v>
                </c:pt>
                <c:pt idx="5">
                  <c:v>0.46704049070364639</c:v>
                </c:pt>
                <c:pt idx="6">
                  <c:v>0.28574730263259662</c:v>
                </c:pt>
              </c:numCache>
            </c:numRef>
          </c:val>
          <c:smooth val="0"/>
          <c:extLst xmlns:c16r2="http://schemas.microsoft.com/office/drawing/2015/06/chart">
            <c:ext xmlns:c16="http://schemas.microsoft.com/office/drawing/2014/chart" uri="{C3380CC4-5D6E-409C-BE32-E72D297353CC}">
              <c16:uniqueId val="{00000031-0541-4716-85AB-294D55496E47}"/>
            </c:ext>
          </c:extLst>
        </c:ser>
        <c:ser>
          <c:idx val="14"/>
          <c:order val="13"/>
          <c:tx>
            <c:v>Right Bloc (RN, UDI)</c:v>
          </c:tx>
          <c:spPr>
            <a:ln w="38100" cap="rnd">
              <a:solidFill>
                <a:schemeClr val="accent5"/>
              </a:solidFill>
              <a:round/>
            </a:ln>
            <a:effectLst/>
          </c:spPr>
          <c:marker>
            <c:symbol val="triangle"/>
            <c:size val="11"/>
            <c:spPr>
              <a:solidFill>
                <a:schemeClr val="accent5"/>
              </a:solidFill>
              <a:ln w="9525">
                <a:solidFill>
                  <a:schemeClr val="accent5"/>
                </a:solidFill>
              </a:ln>
              <a:effectLst/>
            </c:spPr>
          </c:marker>
          <c:cat>
            <c:numRef>
              <c:f>[4]r_elec!$A$2:$A$8</c:f>
              <c:numCache>
                <c:formatCode>General</c:formatCode>
                <c:ptCount val="7"/>
                <c:pt idx="0">
                  <c:v>1989</c:v>
                </c:pt>
                <c:pt idx="1">
                  <c:v>1993</c:v>
                </c:pt>
                <c:pt idx="2">
                  <c:v>1999</c:v>
                </c:pt>
                <c:pt idx="3">
                  <c:v>2005</c:v>
                </c:pt>
                <c:pt idx="4">
                  <c:v>2009</c:v>
                </c:pt>
                <c:pt idx="5">
                  <c:v>2013</c:v>
                </c:pt>
                <c:pt idx="6">
                  <c:v>2017</c:v>
                </c:pt>
              </c:numCache>
            </c:numRef>
          </c:cat>
          <c:val>
            <c:numRef>
              <c:f>[4]r_votes_by_party!$D$2:$D$8</c:f>
              <c:numCache>
                <c:formatCode>General</c:formatCode>
                <c:ptCount val="7"/>
                <c:pt idx="0">
                  <c:v>0.4483311195827881</c:v>
                </c:pt>
                <c:pt idx="1">
                  <c:v>0.30598741467139462</c:v>
                </c:pt>
                <c:pt idx="2">
                  <c:v>0.47514342783307884</c:v>
                </c:pt>
                <c:pt idx="3">
                  <c:v>0.48635581380173354</c:v>
                </c:pt>
                <c:pt idx="4">
                  <c:v>0.44057966528050557</c:v>
                </c:pt>
                <c:pt idx="5">
                  <c:v>0.35143690796937899</c:v>
                </c:pt>
                <c:pt idx="6">
                  <c:v>0.44570673255260596</c:v>
                </c:pt>
              </c:numCache>
            </c:numRef>
          </c:val>
          <c:smooth val="0"/>
          <c:extLst xmlns:c16r2="http://schemas.microsoft.com/office/drawing/2015/06/chart">
            <c:ext xmlns:c16="http://schemas.microsoft.com/office/drawing/2014/chart" uri="{C3380CC4-5D6E-409C-BE32-E72D297353CC}">
              <c16:uniqueId val="{00000032-0541-4716-85AB-294D55496E47}"/>
            </c:ext>
          </c:extLst>
        </c:ser>
        <c:ser>
          <c:idx val="10"/>
          <c:order val="14"/>
          <c:tx>
            <c:v>Other</c:v>
          </c:tx>
          <c:spPr>
            <a:ln w="38100" cap="rnd">
              <a:solidFill>
                <a:schemeClr val="accent3"/>
              </a:solidFill>
              <a:round/>
            </a:ln>
            <a:effectLst/>
          </c:spPr>
          <c:marker>
            <c:symbol val="square"/>
            <c:size val="9"/>
            <c:spPr>
              <a:solidFill>
                <a:schemeClr val="accent3"/>
              </a:solidFill>
              <a:ln w="9525">
                <a:solidFill>
                  <a:schemeClr val="accent3"/>
                </a:solidFill>
              </a:ln>
              <a:effectLst/>
            </c:spPr>
          </c:marker>
          <c:cat>
            <c:numRef>
              <c:f>[4]r_elec!$A$2:$A$8</c:f>
              <c:numCache>
                <c:formatCode>General</c:formatCode>
                <c:ptCount val="7"/>
                <c:pt idx="0">
                  <c:v>1989</c:v>
                </c:pt>
                <c:pt idx="1">
                  <c:v>1993</c:v>
                </c:pt>
                <c:pt idx="2">
                  <c:v>1999</c:v>
                </c:pt>
                <c:pt idx="3">
                  <c:v>2005</c:v>
                </c:pt>
                <c:pt idx="4">
                  <c:v>2009</c:v>
                </c:pt>
                <c:pt idx="5">
                  <c:v>2013</c:v>
                </c:pt>
                <c:pt idx="6">
                  <c:v>2017</c:v>
                </c:pt>
              </c:numCache>
            </c:numRef>
          </c:cat>
          <c:val>
            <c:numRef>
              <c:f>[4]r_votes_by_party!$E$2:$E$8</c:f>
              <c:numCache>
                <c:formatCode>General</c:formatCode>
                <c:ptCount val="7"/>
                <c:pt idx="0">
                  <c:v>0</c:v>
                </c:pt>
                <c:pt idx="1">
                  <c:v>0</c:v>
                </c:pt>
                <c:pt idx="2">
                  <c:v>1.3375541947148739E-2</c:v>
                </c:pt>
                <c:pt idx="3">
                  <c:v>0</c:v>
                </c:pt>
                <c:pt idx="4">
                  <c:v>0</c:v>
                </c:pt>
                <c:pt idx="5">
                  <c:v>4.3557145911329309E-2</c:v>
                </c:pt>
                <c:pt idx="6">
                  <c:v>0</c:v>
                </c:pt>
              </c:numCache>
            </c:numRef>
          </c:val>
          <c:smooth val="0"/>
          <c:extLst xmlns:c16r2="http://schemas.microsoft.com/office/drawing/2015/06/chart">
            <c:ext xmlns:c16="http://schemas.microsoft.com/office/drawing/2014/chart" uri="{C3380CC4-5D6E-409C-BE32-E72D297353CC}">
              <c16:uniqueId val="{0000002E-0541-4716-85AB-294D55496E47}"/>
            </c:ext>
          </c:extLst>
        </c:ser>
        <c:ser>
          <c:idx val="0"/>
          <c:order val="15"/>
          <c:tx>
            <c:v>Communists / Humanists / Broad Front</c:v>
          </c:tx>
          <c:spPr>
            <a:ln w="38100">
              <a:solidFill>
                <a:schemeClr val="accent2"/>
              </a:solidFill>
            </a:ln>
          </c:spPr>
          <c:marker>
            <c:symbol val="diamond"/>
            <c:size val="12"/>
            <c:spPr>
              <a:solidFill>
                <a:schemeClr val="accent2"/>
              </a:solidFill>
              <a:ln>
                <a:solidFill>
                  <a:schemeClr val="accent2"/>
                </a:solidFill>
              </a:ln>
            </c:spPr>
          </c:marker>
          <c:val>
            <c:numRef>
              <c:f>[4]r_votes_by_party!$C$2:$C$8</c:f>
              <c:numCache>
                <c:formatCode>General</c:formatCode>
                <c:ptCount val="7"/>
                <c:pt idx="0">
                  <c:v>0</c:v>
                </c:pt>
                <c:pt idx="1">
                  <c:v>0.11420717605452772</c:v>
                </c:pt>
                <c:pt idx="2">
                  <c:v>3.1923500619975634E-2</c:v>
                </c:pt>
                <c:pt idx="3">
                  <c:v>5.4025610047535012E-2</c:v>
                </c:pt>
                <c:pt idx="4">
                  <c:v>0.26346218669491728</c:v>
                </c:pt>
                <c:pt idx="5">
                  <c:v>0.13796545541564528</c:v>
                </c:pt>
                <c:pt idx="6">
                  <c:v>0.26854596481479737</c:v>
                </c:pt>
              </c:numCache>
            </c:numRef>
          </c:val>
          <c:smooth val="0"/>
          <c:extLst xmlns:c16r2="http://schemas.microsoft.com/office/drawing/2015/06/chart">
            <c:ext xmlns:c16="http://schemas.microsoft.com/office/drawing/2014/chart" uri="{C3380CC4-5D6E-409C-BE32-E72D297353CC}">
              <c16:uniqueId val="{00000000-4EEF-4748-9AFD-E1BF381AA07C}"/>
            </c:ext>
          </c:extLst>
        </c:ser>
        <c:dLbls>
          <c:showLegendKey val="0"/>
          <c:showVal val="0"/>
          <c:showCatName val="0"/>
          <c:showSerName val="0"/>
          <c:showPercent val="0"/>
          <c:showBubbleSize val="0"/>
        </c:dLbls>
        <c:marker val="1"/>
        <c:smooth val="0"/>
        <c:axId val="707343584"/>
        <c:axId val="707350656"/>
        <c:extLst xmlns:c16r2="http://schemas.microsoft.com/office/drawing/2015/06/chart">
          <c:ext xmlns:c15="http://schemas.microsoft.com/office/drawing/2012/chart" uri="{02D57815-91ED-43cb-92C2-25804820EDAC}">
            <c15:filteredLineSeries>
              <c15:ser>
                <c:idx val="1"/>
                <c:order val="0"/>
                <c:tx>
                  <c:strRef>
                    <c:extLst xmlns:c16r2="http://schemas.microsoft.com/office/drawing/2015/06/chart">
                      <c:ext uri="{02D57815-91ED-43cb-92C2-25804820EDAC}">
                        <c15:formulaRef>
                          <c15:sqref>[5]r_elec!$B$1</c15:sqref>
                        </c15:formulaRef>
                      </c:ext>
                    </c:extLst>
                    <c:strCache>
                      <c:ptCount val="1"/>
                      <c:pt idx="0">
                        <c:v>left</c:v>
                      </c:pt>
                    </c:strCache>
                  </c:strRef>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6r2="http://schemas.microsoft.com/office/drawing/2015/06/chart">
                      <c:ext uri="{02D57815-91ED-43cb-92C2-25804820EDAC}">
                        <c15:formulaRef>
                          <c15:sqref>[5]r_elec!$B$2:$B$30</c15:sqref>
                        </c15:formulaRef>
                      </c:ext>
                    </c:extLst>
                    <c:numCache>
                      <c:formatCode>General</c:formatCode>
                      <c:ptCount val="29"/>
                      <c:pt idx="0">
                        <c:v>0.55166888041721185</c:v>
                      </c:pt>
                      <c:pt idx="1">
                        <c:v>0.69401258532860532</c:v>
                      </c:pt>
                      <c:pt idx="2">
                        <c:v>0.51148103021977243</c:v>
                      </c:pt>
                      <c:pt idx="3">
                        <c:v>0.51364418619826646</c:v>
                      </c:pt>
                      <c:pt idx="4">
                        <c:v>0.55942033471949448</c:v>
                      </c:pt>
                      <c:pt idx="5">
                        <c:v>0.60500594611929159</c:v>
                      </c:pt>
                      <c:pt idx="6">
                        <c:v>0.55429326744739404</c:v>
                      </c:pt>
                    </c:numCache>
                  </c:numRef>
                </c:val>
                <c:smooth val="0"/>
                <c:extLst xmlns:c16r2="http://schemas.microsoft.com/office/drawing/2015/06/chart">
                  <c:ext xmlns:c16="http://schemas.microsoft.com/office/drawing/2014/chart" uri="{C3380CC4-5D6E-409C-BE32-E72D297353CC}">
                    <c16:uniqueId val="{00000000-0541-4716-85AB-294D55496E47}"/>
                  </c:ext>
                </c:extLst>
              </c15:ser>
            </c15:filteredLineSeries>
            <c15:filteredLineSeries>
              <c15:ser>
                <c:idx val="6"/>
                <c:order val="1"/>
                <c:tx>
                  <c:strRef>
                    <c:extLst xmlns:c15="http://schemas.microsoft.com/office/drawing/2012/chart" xmlns:c16r2="http://schemas.microsoft.com/office/drawing/2015/06/chart">
                      <c:ext xmlns:c15="http://schemas.microsoft.com/office/drawing/2012/chart" uri="{02D57815-91ED-43cb-92C2-25804820EDAC}">
                        <c15:formulaRef>
                          <c15:sqref>[5]r_elec!$C$1</c15:sqref>
                        </c15:formulaRef>
                      </c:ext>
                    </c:extLst>
                    <c:strCache>
                      <c:ptCount val="1"/>
                      <c:pt idx="0">
                        <c:v>other</c:v>
                      </c:pt>
                    </c:strCache>
                  </c:strRef>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[5]r_elec!$C$2:$C$30</c15:sqref>
                        </c15:formulaRef>
                      </c:ext>
                    </c:extLst>
                    <c:numCache>
                      <c:formatCode>General</c:formatCode>
                      <c:ptCount val="29"/>
                      <c:pt idx="0">
                        <c:v>0.15432575357181283</c:v>
                      </c:pt>
                      <c:pt idx="2">
                        <c:v>1.3375541947148739E-2</c:v>
                      </c:pt>
                      <c:pt idx="5">
                        <c:v>4.3557145911329309E-2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1-0541-4716-85AB-294D55496E47}"/>
                  </c:ext>
                </c:extLst>
              </c15:ser>
            </c15:filteredLineSeries>
            <c15:filteredLineSeries>
              <c15:ser>
                <c:idx val="2"/>
                <c:order val="2"/>
                <c:tx>
                  <c:strRef>
                    <c:extLst xmlns:c15="http://schemas.microsoft.com/office/drawing/2012/chart" xmlns:c16r2="http://schemas.microsoft.com/office/drawing/2015/06/chart">
                      <c:ext xmlns:c15="http://schemas.microsoft.com/office/drawing/2012/chart" uri="{02D57815-91ED-43cb-92C2-25804820EDAC}">
                        <c15:formulaRef>
                          <c15:sqref>[5]r_elec!$D$1</c15:sqref>
                        </c15:formulaRef>
                      </c:ext>
                    </c:extLst>
                    <c:strCache>
                      <c:ptCount val="1"/>
                      <c:pt idx="0">
                        <c:v>right</c:v>
                      </c:pt>
                    </c:strCache>
                  </c:strRef>
                </c:tx>
                <c:spPr>
                  <a:ln w="28575" cap="rnd">
                    <a:solidFill>
                      <a:schemeClr val="accent5">
                        <a:lumMod val="60000"/>
                        <a:lumOff val="40000"/>
                      </a:schemeClr>
                    </a:solidFill>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[5]r_elec!$D$2:$D$30</c15:sqref>
                        </c15:formulaRef>
                      </c:ext>
                    </c:extLst>
                    <c:numCache>
                      <c:formatCode>General</c:formatCode>
                      <c:ptCount val="29"/>
                      <c:pt idx="0">
                        <c:v>0.29400536601097527</c:v>
                      </c:pt>
                      <c:pt idx="1">
                        <c:v>0.30598741467139462</c:v>
                      </c:pt>
                      <c:pt idx="2">
                        <c:v>0.47514342783307884</c:v>
                      </c:pt>
                      <c:pt idx="3">
                        <c:v>0.48635581380173354</c:v>
                      </c:pt>
                      <c:pt idx="4">
                        <c:v>0.44057966528050557</c:v>
                      </c:pt>
                      <c:pt idx="5">
                        <c:v>0.35143690796937899</c:v>
                      </c:pt>
                      <c:pt idx="6">
                        <c:v>0.44570673255260596</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0541-4716-85AB-294D55496E47}"/>
                  </c:ext>
                </c:extLst>
              </c15:ser>
            </c15:filteredLineSeries>
            <c15:filteredLineSeries>
              <c15:ser>
                <c:idx val="3"/>
                <c:order val="3"/>
                <c:tx>
                  <c:strRef>
                    <c:extLst xmlns:c15="http://schemas.microsoft.com/office/drawing/2012/chart" xmlns:c16r2="http://schemas.microsoft.com/office/drawing/2015/06/chart">
                      <c:ext xmlns:c15="http://schemas.microsoft.com/office/drawing/2012/chart" uri="{02D57815-91ED-43cb-92C2-25804820EDAC}">
                        <c15:formulaRef>
                          <c15:sqref>[5]r_elec!$E$1</c15:sqref>
                        </c15:formulaRef>
                      </c:ext>
                    </c:extLst>
                    <c:strCache>
                      <c:ptCount val="1"/>
                      <c:pt idx="0">
                        <c:v>#REF!</c:v>
                      </c:pt>
                    </c:strCache>
                  </c:strRef>
                </c:tx>
                <c:spPr>
                  <a:ln w="28575" cap="rnd">
                    <a:solidFill>
                      <a:schemeClr val="accent2"/>
                    </a:solidFill>
                    <a:round/>
                  </a:ln>
                  <a:effectLst/>
                </c:spPr>
                <c:marker>
                  <c:symbol val="circle"/>
                  <c:size val="9"/>
                  <c:spPr>
                    <a:solidFill>
                      <a:schemeClr val="accent2"/>
                    </a:solidFill>
                    <a:ln w="9525">
                      <a:solidFill>
                        <a:schemeClr val="accent2"/>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[5]r_elec!$E$2:$E$30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03-0541-4716-85AB-294D55496E47}"/>
                  </c:ext>
                </c:extLst>
              </c15:ser>
            </c15:filteredLineSeries>
            <c15:filteredLineSeries>
              <c15:ser>
                <c:idx val="4"/>
                <c:order val="4"/>
                <c:tx>
                  <c:strRef>
                    <c:extLst xmlns:c15="http://schemas.microsoft.com/office/drawing/2012/chart" xmlns:c16r2="http://schemas.microsoft.com/office/drawing/2015/06/chart">
                      <c:ext xmlns:c15="http://schemas.microsoft.com/office/drawing/2012/chart" uri="{02D57815-91ED-43cb-92C2-25804820EDAC}">
                        <c15:formulaRef>
                          <c15:sqref>[5]r_elec!$F$1</c15:sqref>
                        </c15:formulaRef>
                      </c:ext>
                    </c:extLst>
                    <c:strCache>
                      <c:ptCount val="1"/>
                      <c:pt idx="0">
                        <c:v>#REF!</c:v>
                      </c:pt>
                    </c:strCache>
                  </c:strRef>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[5]r_elec!$F$2:$F$30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04-0541-4716-85AB-294D55496E47}"/>
                  </c:ext>
                </c:extLst>
              </c15:ser>
            </c15:filteredLineSeries>
            <c15:filteredLineSeries>
              <c15:ser>
                <c:idx val="5"/>
                <c:order val="5"/>
                <c:tx>
                  <c:strRef>
                    <c:extLst xmlns:c15="http://schemas.microsoft.com/office/drawing/2012/chart" xmlns:c16r2="http://schemas.microsoft.com/office/drawing/2015/06/chart">
                      <c:ext xmlns:c15="http://schemas.microsoft.com/office/drawing/2012/chart" uri="{02D57815-91ED-43cb-92C2-25804820EDAC}">
                        <c15:formulaRef>
                          <c15:sqref>[5]r_elec!$G$1</c15:sqref>
                        </c15:formulaRef>
                      </c:ext>
                    </c:extLst>
                    <c:strCache>
                      <c:ptCount val="1"/>
                      <c:pt idx="0">
                        <c:v>#REF!</c:v>
                      </c:pt>
                    </c:strCache>
                  </c:strRef>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[5]r_elec!$G$2:$G$30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05-0541-4716-85AB-294D55496E47}"/>
                  </c:ext>
                </c:extLst>
              </c15:ser>
            </c15:filteredLineSeries>
            <c15:filteredLineSeries>
              <c15:ser>
                <c:idx val="7"/>
                <c:order val="6"/>
                <c:tx>
                  <c:strRef>
                    <c:extLst xmlns:c15="http://schemas.microsoft.com/office/drawing/2012/chart" xmlns:c16r2="http://schemas.microsoft.com/office/drawing/2015/06/chart">
                      <c:ext xmlns:c15="http://schemas.microsoft.com/office/drawing/2012/chart" uri="{02D57815-91ED-43cb-92C2-25804820EDAC}">
                        <c15:formulaRef>
                          <c15:sqref>[5]r_elec!$H$1</c15:sqref>
                        </c15:formulaRef>
                      </c:ext>
                    </c:extLst>
                    <c:strCache>
                      <c:ptCount val="1"/>
                      <c:pt idx="0">
                        <c:v>#REF!</c:v>
                      </c:pt>
                    </c:strCache>
                  </c:strRef>
                </c:tx>
                <c:spPr>
                  <a:ln w="28575" cap="rnd">
                    <a:solidFill>
                      <a:schemeClr val="tx1"/>
                    </a:solidFill>
                    <a:round/>
                  </a:ln>
                  <a:effectLst/>
                </c:spPr>
                <c:marker>
                  <c:symbol val="circle"/>
                  <c:size val="9"/>
                  <c:spPr>
                    <a:solidFill>
                      <a:schemeClr val="tx1"/>
                    </a:solidFill>
                    <a:ln w="9525">
                      <a:solidFill>
                        <a:schemeClr val="tx1"/>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[5]r_elec!$H$2:$H$30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06-0541-4716-85AB-294D55496E47}"/>
                  </c:ext>
                </c:extLst>
              </c15:ser>
            </c15:filteredLineSeries>
            <c15:filteredLineSeries>
              <c15:ser>
                <c:idx val="8"/>
                <c:order val="7"/>
                <c:tx>
                  <c:strRef>
                    <c:extLst xmlns:c15="http://schemas.microsoft.com/office/drawing/2012/chart" xmlns:c16r2="http://schemas.microsoft.com/office/drawing/2015/06/chart">
                      <c:ext xmlns:c15="http://schemas.microsoft.com/office/drawing/2012/chart" uri="{02D57815-91ED-43cb-92C2-25804820EDAC}">
                        <c15:formulaRef>
                          <c15:sqref>[5]r_elec!$I$1</c15:sqref>
                        </c15:formulaRef>
                      </c:ext>
                    </c:extLst>
                    <c:strCache>
                      <c:ptCount val="1"/>
                      <c:pt idx="0">
                        <c:v>#REF!</c:v>
                      </c:pt>
                    </c:strCache>
                  </c:strRef>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[5]r_elec!$I$2:$I$30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07-0541-4716-85AB-294D55496E47}"/>
                  </c:ext>
                </c:extLst>
              </c15:ser>
            </c15:filteredLineSeries>
            <c15:filteredLineSeries>
              <c15:ser>
                <c:idx val="9"/>
                <c:order val="8"/>
                <c:tx>
                  <c:strRef>
                    <c:extLst xmlns:c15="http://schemas.microsoft.com/office/drawing/2012/chart" xmlns:c16r2="http://schemas.microsoft.com/office/drawing/2015/06/chart">
                      <c:ext xmlns:c15="http://schemas.microsoft.com/office/drawing/2012/chart" uri="{02D57815-91ED-43cb-92C2-25804820EDAC}">
                        <c15:formulaRef>
                          <c15:sqref>[5]r_elec!$J$1</c15:sqref>
                        </c15:formulaRef>
                      </c:ext>
                    </c:extLst>
                    <c:strCache>
                      <c:ptCount val="1"/>
                      <c:pt idx="0">
                        <c:v>#REF!</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[5]r_elec!$J$2:$J$30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2C-0541-4716-85AB-294D55496E47}"/>
                  </c:ext>
                </c:extLst>
              </c15:ser>
            </c15:filteredLineSeries>
            <c15:filteredLineSeries>
              <c15:ser>
                <c:idx val="11"/>
                <c:order val="9"/>
                <c:tx>
                  <c:strRef>
                    <c:extLst xmlns:c15="http://schemas.microsoft.com/office/drawing/2012/chart" xmlns:c16r2="http://schemas.microsoft.com/office/drawing/2015/06/chart">
                      <c:ext xmlns:c15="http://schemas.microsoft.com/office/drawing/2012/chart" uri="{02D57815-91ED-43cb-92C2-25804820EDAC}">
                        <c15:formulaRef>
                          <c15:sqref>[5]r_elec!$K$1</c15:sqref>
                        </c15:formulaRef>
                      </c:ext>
                    </c:extLst>
                    <c:strCache>
                      <c:ptCount val="1"/>
                      <c:pt idx="0">
                        <c:v>#REF!</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[5]r_elec!$K$2:$K$30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2D-0541-4716-85AB-294D55496E47}"/>
                  </c:ext>
                </c:extLst>
              </c15:ser>
            </c15:filteredLineSeries>
            <c15:filteredLineSeries>
              <c15:ser>
                <c:idx val="12"/>
                <c:order val="10"/>
                <c:tx>
                  <c:strRef>
                    <c:extLst xmlns:c15="http://schemas.microsoft.com/office/drawing/2012/chart" xmlns:c16r2="http://schemas.microsoft.com/office/drawing/2015/06/chart">
                      <c:ext xmlns:c15="http://schemas.microsoft.com/office/drawing/2012/chart" uri="{02D57815-91ED-43cb-92C2-25804820EDAC}">
                        <c15:formulaRef>
                          <c15:sqref>[5]r_elec!$M$1</c15:sqref>
                        </c15:formulaRef>
                      </c:ext>
                    </c:extLst>
                    <c:strCache>
                      <c:ptCount val="1"/>
                      <c:pt idx="0">
                        <c:v>#REF!</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[5]r_elec!$M$2:$M$30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2F-0541-4716-85AB-294D55496E47}"/>
                  </c:ext>
                </c:extLst>
              </c15:ser>
            </c15:filteredLineSeries>
            <c15:filteredLineSeries>
              <c15:ser>
                <c:idx val="15"/>
                <c:order val="11"/>
                <c:tx>
                  <c:strRef>
                    <c:extLst xmlns:c15="http://schemas.microsoft.com/office/drawing/2012/chart" xmlns:c16r2="http://schemas.microsoft.com/office/drawing/2015/06/chart">
                      <c:ext xmlns:c15="http://schemas.microsoft.com/office/drawing/2012/chart" uri="{02D57815-91ED-43cb-92C2-25804820EDAC}">
                        <c15:formulaRef>
                          <c15:sqref>[5]r_elec!$N$1</c15:sqref>
                        </c15:formulaRef>
                      </c:ext>
                    </c:extLst>
                    <c:strCache>
                      <c:ptCount val="1"/>
                      <c:pt idx="0">
                        <c:v>#REF!</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[5]r_elec!$A$2:$A$30</c15:sqref>
                        </c15:formulaRef>
                      </c:ext>
                    </c:extLst>
                    <c:numCache>
                      <c:formatCode>General</c:formatCode>
                      <c:ptCount val="29"/>
                      <c:pt idx="0">
                        <c:v>1989</c:v>
                      </c:pt>
                      <c:pt idx="1">
                        <c:v>1993</c:v>
                      </c:pt>
                      <c:pt idx="2">
                        <c:v>1999</c:v>
                      </c:pt>
                      <c:pt idx="3">
                        <c:v>2005</c:v>
                      </c:pt>
                      <c:pt idx="4">
                        <c:v>2009</c:v>
                      </c:pt>
                      <c:pt idx="5">
                        <c:v>2013</c:v>
                      </c:pt>
                      <c:pt idx="6">
                        <c:v>2017</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[5]r_elec!$N$2:$N$30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30-0541-4716-85AB-294D55496E47}"/>
                  </c:ext>
                </c:extLst>
              </c15:ser>
            </c15:filteredLineSeries>
          </c:ext>
        </c:extLst>
      </c:lineChart>
      <c:dateAx>
        <c:axId val="7073435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7350656"/>
        <c:crosses val="autoZero"/>
        <c:auto val="0"/>
        <c:lblOffset val="100"/>
        <c:baseTimeUnit val="days"/>
        <c:majorUnit val="2"/>
        <c:majorTimeUnit val="days"/>
        <c:minorUnit val="1"/>
      </c:dateAx>
      <c:valAx>
        <c:axId val="707350656"/>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1.1971935314442799E-2"/>
              <c:y val="0.28545356984696202"/>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7343584"/>
        <c:crossesAt val="1989"/>
        <c:crossBetween val="midCat"/>
      </c:valAx>
      <c:spPr>
        <a:noFill/>
        <a:ln>
          <a:solidFill>
            <a:sysClr val="windowText" lastClr="000000"/>
          </a:solidFill>
        </a:ln>
        <a:effectLst/>
      </c:spPr>
    </c:plotArea>
    <c:legend>
      <c:legendPos val="b"/>
      <c:layout>
        <c:manualLayout>
          <c:xMode val="edge"/>
          <c:yMode val="edge"/>
          <c:x val="0.129689645418475"/>
          <c:y val="0.106081194081491"/>
          <c:w val="0.812973104602145"/>
          <c:h val="9.29532933059668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15.8 - Vote and income in Costa Rica, 1974-2018</a:t>
            </a:r>
            <a:endParaRPr lang="en-US"/>
          </a:p>
        </c:rich>
      </c:tx>
      <c:layout/>
      <c:overlay val="0"/>
      <c:spPr>
        <a:noFill/>
        <a:ln>
          <a:noFill/>
        </a:ln>
        <a:effectLst/>
      </c:spPr>
    </c:title>
    <c:autoTitleDeleted val="0"/>
    <c:plotArea>
      <c:layout>
        <c:manualLayout>
          <c:layoutTarget val="inner"/>
          <c:xMode val="edge"/>
          <c:yMode val="edge"/>
          <c:x val="9.2647861549728497E-2"/>
          <c:y val="8.61505331664663E-2"/>
          <c:w val="0.85760971892664595"/>
          <c:h val="0.71255039623854999"/>
        </c:manualLayout>
      </c:layout>
      <c:lineChart>
        <c:grouping val="standard"/>
        <c:varyColors val="0"/>
        <c:ser>
          <c:idx val="6"/>
          <c:order val="0"/>
          <c:tx>
            <c:v>Broad Front (FA)</c:v>
          </c:tx>
          <c:spPr>
            <a:ln w="28575" cap="rnd">
              <a:solidFill>
                <a:schemeClr val="tx1"/>
              </a:solidFill>
              <a:round/>
            </a:ln>
            <a:effectLst/>
          </c:spPr>
          <c:marker>
            <c:symbol val="diamond"/>
            <c:size val="13"/>
            <c:spPr>
              <a:solidFill>
                <a:schemeClr val="tx1"/>
              </a:solidFill>
              <a:ln w="9525">
                <a:solidFill>
                  <a:schemeClr val="tx1"/>
                </a:solidFill>
              </a:ln>
              <a:effectLst/>
            </c:spPr>
          </c:marker>
          <c:cat>
            <c:strLit>
              <c:ptCount val="5"/>
              <c:pt idx="0">
                <c:v>1974-78</c:v>
              </c:pt>
              <c:pt idx="1">
                <c:v>1982-86</c:v>
              </c:pt>
              <c:pt idx="2">
                <c:v>1990-98</c:v>
              </c:pt>
              <c:pt idx="3">
                <c:v>2002-06</c:v>
              </c:pt>
              <c:pt idx="4">
                <c:v>2010-18</c:v>
              </c:pt>
            </c:strLit>
          </c:cat>
          <c:val>
            <c:numRef>
              <c:f>[18]r_inc!$M$2:$M$6</c:f>
              <c:numCache>
                <c:formatCode>General</c:formatCode>
                <c:ptCount val="5"/>
                <c:pt idx="4">
                  <c:v>-0.45641085931005193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0-8B0F-4BDA-9B38-549006EA5383}"/>
            </c:ext>
          </c:extLst>
        </c:ser>
        <c:ser>
          <c:idx val="3"/>
          <c:order val="1"/>
          <c:tx>
            <c:v>National Restoration Party (PRN)</c:v>
          </c:tx>
          <c:spPr>
            <a:ln w="28575" cap="rnd">
              <a:solidFill>
                <a:schemeClr val="bg2">
                  <a:lumMod val="25000"/>
                </a:schemeClr>
              </a:solidFill>
              <a:round/>
            </a:ln>
            <a:effectLst/>
          </c:spPr>
          <c:marker>
            <c:symbol val="square"/>
            <c:size val="9"/>
            <c:spPr>
              <a:solidFill>
                <a:schemeClr val="tx2">
                  <a:lumMod val="75000"/>
                </a:schemeClr>
              </a:solidFill>
              <a:ln w="9525">
                <a:noFill/>
              </a:ln>
              <a:effectLst/>
            </c:spPr>
          </c:marker>
          <c:cat>
            <c:strLit>
              <c:ptCount val="5"/>
              <c:pt idx="0">
                <c:v>1974-78</c:v>
              </c:pt>
              <c:pt idx="1">
                <c:v>1982-86</c:v>
              </c:pt>
              <c:pt idx="2">
                <c:v>1990-98</c:v>
              </c:pt>
              <c:pt idx="3">
                <c:v>2002-06</c:v>
              </c:pt>
              <c:pt idx="4">
                <c:v>2010-18</c:v>
              </c:pt>
            </c:strLit>
          </c:cat>
          <c:val>
            <c:numRef>
              <c:f>[18]r_inc!$D$2:$D$6</c:f>
              <c:numCache>
                <c:formatCode>General</c:formatCode>
                <c:ptCount val="5"/>
                <c:pt idx="4">
                  <c:v>-24.381553208218048</c:v>
                </c:pt>
              </c:numCache>
            </c:numRef>
          </c:val>
          <c:smooth val="0"/>
          <c:extLst xmlns:c16r2="http://schemas.microsoft.com/office/drawing/2015/06/chart">
            <c:ext xmlns:c16="http://schemas.microsoft.com/office/drawing/2014/chart" uri="{C3380CC4-5D6E-409C-BE32-E72D297353CC}">
              <c16:uniqueId val="{00000001-8B0F-4BDA-9B38-549006EA5383}"/>
            </c:ext>
          </c:extLst>
        </c:ser>
        <c:ser>
          <c:idx val="1"/>
          <c:order val="2"/>
          <c:tx>
            <c:v>Libertarian Movement (ML)</c:v>
          </c:tx>
          <c:spPr>
            <a:ln w="38100" cap="rnd">
              <a:solidFill>
                <a:schemeClr val="bg1">
                  <a:lumMod val="50000"/>
                </a:schemeClr>
              </a:solidFill>
              <a:round/>
            </a:ln>
            <a:effectLst/>
          </c:spPr>
          <c:marker>
            <c:symbol val="triangle"/>
            <c:size val="11"/>
            <c:spPr>
              <a:solidFill>
                <a:schemeClr val="bg1">
                  <a:lumMod val="50000"/>
                </a:schemeClr>
              </a:solidFill>
              <a:ln w="9525">
                <a:noFill/>
              </a:ln>
              <a:effectLst/>
            </c:spPr>
          </c:marker>
          <c:cat>
            <c:strLit>
              <c:ptCount val="5"/>
              <c:pt idx="0">
                <c:v>1974-78</c:v>
              </c:pt>
              <c:pt idx="1">
                <c:v>1982-86</c:v>
              </c:pt>
              <c:pt idx="2">
                <c:v>1990-98</c:v>
              </c:pt>
              <c:pt idx="3">
                <c:v>2002-06</c:v>
              </c:pt>
              <c:pt idx="4">
                <c:v>2010-18</c:v>
              </c:pt>
            </c:strLit>
          </c:cat>
          <c:val>
            <c:numRef>
              <c:f>[18]r_inc!$V$2:$V$6</c:f>
              <c:numCache>
                <c:formatCode>General</c:formatCode>
                <c:ptCount val="5"/>
                <c:pt idx="2">
                  <c:v>1.0923109832056057</c:v>
                </c:pt>
                <c:pt idx="3">
                  <c:v>-1.2240201636418149</c:v>
                </c:pt>
                <c:pt idx="4">
                  <c:v>-0.25673778225979371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8B0F-4BDA-9B38-549006EA5383}"/>
            </c:ext>
          </c:extLst>
        </c:ser>
        <c:ser>
          <c:idx val="9"/>
          <c:order val="3"/>
          <c:tx>
            <c:v>Citizens' Action Party (PAC)</c:v>
          </c:tx>
          <c:spPr>
            <a:ln w="38100">
              <a:solidFill>
                <a:schemeClr val="tx1">
                  <a:lumMod val="50000"/>
                  <a:lumOff val="50000"/>
                </a:schemeClr>
              </a:solidFill>
              <a:prstDash val="sysDash"/>
            </a:ln>
          </c:spPr>
          <c:marker>
            <c:symbol val="diamond"/>
            <c:size val="12"/>
            <c:spPr>
              <a:solidFill>
                <a:schemeClr val="tx1">
                  <a:lumMod val="50000"/>
                  <a:lumOff val="50000"/>
                </a:schemeClr>
              </a:solidFill>
              <a:ln>
                <a:noFill/>
              </a:ln>
            </c:spPr>
          </c:marker>
          <c:cat>
            <c:strLit>
              <c:ptCount val="5"/>
              <c:pt idx="0">
                <c:v>1974-78</c:v>
              </c:pt>
              <c:pt idx="1">
                <c:v>1982-86</c:v>
              </c:pt>
              <c:pt idx="2">
                <c:v>1990-98</c:v>
              </c:pt>
              <c:pt idx="3">
                <c:v>2002-06</c:v>
              </c:pt>
              <c:pt idx="4">
                <c:v>2010-18</c:v>
              </c:pt>
            </c:strLit>
          </c:cat>
          <c:val>
            <c:numRef>
              <c:f>[18]r_inc!$AE$2:$AE$6</c:f>
              <c:numCache>
                <c:formatCode>General</c:formatCode>
                <c:ptCount val="5"/>
                <c:pt idx="3">
                  <c:v>17.776410901116289</c:v>
                </c:pt>
                <c:pt idx="4">
                  <c:v>15.608704924278637</c:v>
                </c:pt>
              </c:numCache>
            </c:numRef>
          </c:val>
          <c:smooth val="0"/>
          <c:extLst xmlns:c16r2="http://schemas.microsoft.com/office/drawing/2015/06/chart">
            <c:ext xmlns:c16="http://schemas.microsoft.com/office/drawing/2014/chart" uri="{C3380CC4-5D6E-409C-BE32-E72D297353CC}">
              <c16:uniqueId val="{00000003-8B0F-4BDA-9B38-549006EA5383}"/>
            </c:ext>
          </c:extLst>
        </c:ser>
        <c:ser>
          <c:idx val="0"/>
          <c:order val="4"/>
          <c:tx>
            <c:v>Social Christian Unity Party (PUSC)</c:v>
          </c:tx>
          <c:spPr>
            <a:ln w="38100">
              <a:solidFill>
                <a:schemeClr val="tx1"/>
              </a:solidFill>
            </a:ln>
          </c:spPr>
          <c:marker>
            <c:symbol val="circle"/>
            <c:size val="10"/>
            <c:spPr>
              <a:solidFill>
                <a:schemeClr val="tx1"/>
              </a:solidFill>
              <a:ln>
                <a:noFill/>
              </a:ln>
            </c:spPr>
          </c:marker>
          <c:cat>
            <c:strLit>
              <c:ptCount val="5"/>
              <c:pt idx="0">
                <c:v>1974-78</c:v>
              </c:pt>
              <c:pt idx="1">
                <c:v>1982-86</c:v>
              </c:pt>
              <c:pt idx="2">
                <c:v>1990-98</c:v>
              </c:pt>
              <c:pt idx="3">
                <c:v>2002-06</c:v>
              </c:pt>
              <c:pt idx="4">
                <c:v>2010-18</c:v>
              </c:pt>
            </c:strLit>
          </c:cat>
          <c:val>
            <c:numRef>
              <c:f>[18]r_inc!$AN$2:$AN$6</c:f>
              <c:numCache>
                <c:formatCode>General</c:formatCode>
                <c:ptCount val="5"/>
                <c:pt idx="0">
                  <c:v>-14.732109326200622</c:v>
                </c:pt>
                <c:pt idx="1">
                  <c:v>-3.7741540772047575</c:v>
                </c:pt>
                <c:pt idx="2">
                  <c:v>-1.4061437317333769</c:v>
                </c:pt>
                <c:pt idx="3">
                  <c:v>-5.3982324044922469</c:v>
                </c:pt>
                <c:pt idx="4">
                  <c:v>5.1390151044352796</c:v>
                </c:pt>
              </c:numCache>
            </c:numRef>
          </c:val>
          <c:smooth val="0"/>
          <c:extLst xmlns:c16r2="http://schemas.microsoft.com/office/drawing/2015/06/chart">
            <c:ext xmlns:c16="http://schemas.microsoft.com/office/drawing/2014/chart" uri="{C3380CC4-5D6E-409C-BE32-E72D297353CC}">
              <c16:uniqueId val="{00000004-8B0F-4BDA-9B38-549006EA5383}"/>
            </c:ext>
          </c:extLst>
        </c:ser>
        <c:ser>
          <c:idx val="2"/>
          <c:order val="9"/>
          <c:tx>
            <c:v>National Liberation Party (PLN)</c:v>
          </c:tx>
          <c:spPr>
            <a:ln w="38100">
              <a:solidFill>
                <a:schemeClr val="tx1">
                  <a:lumMod val="75000"/>
                  <a:lumOff val="25000"/>
                </a:schemeClr>
              </a:solidFill>
            </a:ln>
          </c:spPr>
          <c:marker>
            <c:symbol val="square"/>
            <c:size val="9"/>
            <c:spPr>
              <a:solidFill>
                <a:schemeClr val="bg1"/>
              </a:solidFill>
              <a:ln>
                <a:solidFill>
                  <a:schemeClr val="tx1">
                    <a:lumMod val="75000"/>
                    <a:lumOff val="25000"/>
                  </a:schemeClr>
                </a:solidFill>
              </a:ln>
            </c:spPr>
          </c:marker>
          <c:cat>
            <c:strLit>
              <c:ptCount val="5"/>
              <c:pt idx="0">
                <c:v>1974-78</c:v>
              </c:pt>
              <c:pt idx="1">
                <c:v>1982-86</c:v>
              </c:pt>
              <c:pt idx="2">
                <c:v>1990-98</c:v>
              </c:pt>
              <c:pt idx="3">
                <c:v>2002-06</c:v>
              </c:pt>
              <c:pt idx="4">
                <c:v>2010-18</c:v>
              </c:pt>
            </c:strLit>
          </c:cat>
          <c:val>
            <c:numRef>
              <c:f>[18]r_inc!$AW$2:$AW$6</c:f>
              <c:numCache>
                <c:formatCode>General</c:formatCode>
                <c:ptCount val="5"/>
                <c:pt idx="0">
                  <c:v>1.3310266917587577</c:v>
                </c:pt>
                <c:pt idx="1">
                  <c:v>4.9649103423524892</c:v>
                </c:pt>
                <c:pt idx="2">
                  <c:v>0.6398432945871767</c:v>
                </c:pt>
                <c:pt idx="3">
                  <c:v>-8.4025133955568698</c:v>
                </c:pt>
                <c:pt idx="4">
                  <c:v>-4.9396785870089985</c:v>
                </c:pt>
              </c:numCache>
            </c:numRef>
          </c:val>
          <c:smooth val="0"/>
          <c:extLst xmlns:c16r2="http://schemas.microsoft.com/office/drawing/2015/06/chart">
            <c:ext xmlns:c16="http://schemas.microsoft.com/office/drawing/2014/chart" uri="{C3380CC4-5D6E-409C-BE32-E72D297353CC}">
              <c16:uniqueId val="{00000005-8B0F-4BDA-9B38-549006EA5383}"/>
            </c:ext>
          </c:extLst>
        </c:ser>
        <c:dLbls>
          <c:showLegendKey val="0"/>
          <c:showVal val="0"/>
          <c:showCatName val="0"/>
          <c:showSerName val="0"/>
          <c:showPercent val="0"/>
          <c:showBubbleSize val="0"/>
        </c:dLbls>
        <c:marker val="1"/>
        <c:smooth val="0"/>
        <c:axId val="928837600"/>
        <c:axId val="928838144"/>
        <c:extLst xmlns:c16r2="http://schemas.microsoft.com/office/drawing/2015/06/chart">
          <c:ext xmlns:c15="http://schemas.microsoft.com/office/drawing/2012/chart" uri="{02D57815-91ED-43cb-92C2-25804820EDAC}">
            <c15:filteredLineSeries>
              <c15:ser>
                <c:idx val="7"/>
                <c:order val="5"/>
                <c:tx>
                  <c:v>#¡REF!</c:v>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Lit>
                    <c:ptCount val="5"/>
                    <c:pt idx="0">
                      <c:v>1974-78</c:v>
                    </c:pt>
                    <c:pt idx="1">
                      <c:v>1982-86</c:v>
                    </c:pt>
                    <c:pt idx="2">
                      <c:v>1990-98</c:v>
                    </c:pt>
                    <c:pt idx="3">
                      <c:v>2002-06</c:v>
                    </c:pt>
                    <c:pt idx="4">
                      <c:v>2010-18</c:v>
                    </c:pt>
                  </c:strLit>
                </c:cat>
                <c:val>
                  <c:numLit>
                    <c:formatCode>General</c:formatCode>
                    <c:ptCount val="5"/>
                    <c:pt idx="0">
                      <c:v>4.5594112723652369</c:v>
                    </c:pt>
                    <c:pt idx="1">
                      <c:v>-2.4498226776421452</c:v>
                    </c:pt>
                    <c:pt idx="2">
                      <c:v>3.1049165345411924</c:v>
                    </c:pt>
                  </c:numLit>
                </c:val>
                <c:smooth val="0"/>
                <c:extLst xmlns:c16r2="http://schemas.microsoft.com/office/drawing/2015/06/chart">
                  <c:ext xmlns:c16="http://schemas.microsoft.com/office/drawing/2014/chart" uri="{C3380CC4-5D6E-409C-BE32-E72D297353CC}">
                    <c16:uniqueId val="{00000006-8B0F-4BDA-9B38-549006EA5383}"/>
                  </c:ext>
                </c:extLst>
              </c15:ser>
            </c15:filteredLineSeries>
            <c15:filteredLineSeries>
              <c15:ser>
                <c:idx val="8"/>
                <c:order val="6"/>
                <c:tx>
                  <c:v>#¡REF!</c:v>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Lit>
                    <c:ptCount val="5"/>
                    <c:pt idx="0">
                      <c:v>1974-78</c:v>
                    </c:pt>
                    <c:pt idx="1">
                      <c:v>1982-86</c:v>
                    </c:pt>
                    <c:pt idx="2">
                      <c:v>1990-98</c:v>
                    </c:pt>
                    <c:pt idx="3">
                      <c:v>2002-06</c:v>
                    </c:pt>
                    <c:pt idx="4">
                      <c:v>2010-18</c:v>
                    </c:pt>
                  </c:strLit>
                </c:cat>
                <c:val>
                  <c:numLit>
                    <c:formatCode>General</c:formatCode>
                    <c:ptCount val="5"/>
                    <c:pt idx="0">
                      <c:v>4.2749154440439172</c:v>
                    </c:pt>
                    <c:pt idx="1">
                      <c:v>-2.5090735216858651</c:v>
                    </c:pt>
                    <c:pt idx="2">
                      <c:v>2.5765430993750531</c:v>
                    </c:pt>
                  </c:numLit>
                </c:val>
                <c:smooth val="0"/>
                <c:extLst xmlns:c15="http://schemas.microsoft.com/office/drawing/2012/chart" xmlns:c16r2="http://schemas.microsoft.com/office/drawing/2015/06/chart">
                  <c:ext xmlns:c16="http://schemas.microsoft.com/office/drawing/2014/chart" uri="{C3380CC4-5D6E-409C-BE32-E72D297353CC}">
                    <c16:uniqueId val="{00000007-8B0F-4BDA-9B38-549006EA5383}"/>
                  </c:ext>
                </c:extLst>
              </c15:ser>
            </c15:filteredLineSeries>
            <c15:filteredLineSeries>
              <c15:ser>
                <c:idx val="10"/>
                <c:order val="7"/>
                <c:tx>
                  <c:v>#¡REF!</c:v>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Lit>
                    <c:ptCount val="5"/>
                    <c:pt idx="0">
                      <c:v>1974-78</c:v>
                    </c:pt>
                    <c:pt idx="1">
                      <c:v>1982-86</c:v>
                    </c:pt>
                    <c:pt idx="2">
                      <c:v>1990-98</c:v>
                    </c:pt>
                    <c:pt idx="3">
                      <c:v>2002-06</c:v>
                    </c:pt>
                    <c:pt idx="4">
                      <c:v>2010-18</c:v>
                    </c:pt>
                  </c:strLit>
                </c:cat>
                <c:val>
                  <c:numLit>
                    <c:formatCode>General</c:formatCode>
                    <c:ptCount val="5"/>
                    <c:pt idx="0">
                      <c:v>2.3373286760981649</c:v>
                    </c:pt>
                    <c:pt idx="1">
                      <c:v>1.1063333134782753</c:v>
                    </c:pt>
                  </c:numLit>
                </c:val>
                <c:smooth val="0"/>
                <c:extLst xmlns:c15="http://schemas.microsoft.com/office/drawing/2012/chart" xmlns:c16r2="http://schemas.microsoft.com/office/drawing/2015/06/chart">
                  <c:ext xmlns:c16="http://schemas.microsoft.com/office/drawing/2014/chart" uri="{C3380CC4-5D6E-409C-BE32-E72D297353CC}">
                    <c16:uniqueId val="{00000008-8B0F-4BDA-9B38-549006EA5383}"/>
                  </c:ext>
                </c:extLst>
              </c15:ser>
            </c15:filteredLineSeries>
            <c15:filteredLineSeries>
              <c15:ser>
                <c:idx val="11"/>
                <c:order val="8"/>
                <c:tx>
                  <c:v>#¡REF!</c:v>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Lit>
                    <c:ptCount val="5"/>
                    <c:pt idx="0">
                      <c:v>1974-78</c:v>
                    </c:pt>
                    <c:pt idx="1">
                      <c:v>1982-86</c:v>
                    </c:pt>
                    <c:pt idx="2">
                      <c:v>1990-98</c:v>
                    </c:pt>
                    <c:pt idx="3">
                      <c:v>2002-06</c:v>
                    </c:pt>
                    <c:pt idx="4">
                      <c:v>2010-18</c:v>
                    </c:pt>
                  </c:strLit>
                </c:cat>
                <c:val>
                  <c:numLit>
                    <c:formatCode>General</c:formatCode>
                    <c:ptCount val="5"/>
                    <c:pt idx="0">
                      <c:v>2.2744220636985037</c:v>
                    </c:pt>
                    <c:pt idx="1">
                      <c:v>0.26688312861432811</c:v>
                    </c:pt>
                  </c:numLit>
                </c:val>
                <c:smooth val="0"/>
                <c:extLst xmlns:c15="http://schemas.microsoft.com/office/drawing/2012/chart" xmlns:c16r2="http://schemas.microsoft.com/office/drawing/2015/06/chart">
                  <c:ext xmlns:c16="http://schemas.microsoft.com/office/drawing/2014/chart" uri="{C3380CC4-5D6E-409C-BE32-E72D297353CC}">
                    <c16:uniqueId val="{00000009-8B0F-4BDA-9B38-549006EA5383}"/>
                  </c:ext>
                </c:extLst>
              </c15:ser>
            </c15:filteredLineSeries>
          </c:ext>
        </c:extLst>
      </c:lineChart>
      <c:catAx>
        <c:axId val="9288376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38144"/>
        <c:crosses val="autoZero"/>
        <c:auto val="1"/>
        <c:lblAlgn val="ctr"/>
        <c:lblOffset val="200"/>
        <c:noMultiLvlLbl val="0"/>
      </c:catAx>
      <c:valAx>
        <c:axId val="928838144"/>
        <c:scaling>
          <c:orientation val="minMax"/>
          <c:max val="35"/>
          <c:min val="-3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US" sz="1200" b="0" i="0" baseline="0">
                    <a:effectLst/>
                  </a:rPr>
                  <a:t>Difference between (% top 10% educated) </a:t>
                </a:r>
                <a:endParaRPr lang="es-ES" sz="1200">
                  <a:effectLst/>
                </a:endParaRPr>
              </a:p>
              <a:p>
                <a:pPr>
                  <a:defRPr b="0"/>
                </a:pPr>
                <a:r>
                  <a:rPr lang="en-US" sz="1200" b="0" i="0" baseline="0">
                    <a:effectLst/>
                  </a:rPr>
                  <a:t>and (% bottom 90% educated) voting each party</a:t>
                </a:r>
                <a:endParaRPr lang="es-ES" sz="1200">
                  <a:effectLst/>
                </a:endParaRPr>
              </a:p>
            </c:rich>
          </c:tx>
          <c:layout>
            <c:manualLayout>
              <c:xMode val="edge"/>
              <c:yMode val="edge"/>
              <c:x val="3.9283348696876599E-3"/>
              <c:y val="0.18223016259876701"/>
            </c:manualLayout>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37600"/>
        <c:crosses val="autoZero"/>
        <c:crossBetween val="midCat"/>
        <c:majorUnit val="5"/>
      </c:valAx>
      <c:spPr>
        <a:noFill/>
        <a:ln>
          <a:solidFill>
            <a:sysClr val="windowText" lastClr="000000"/>
          </a:solidFill>
        </a:ln>
        <a:effectLst/>
      </c:spPr>
    </c:plotArea>
    <c:legend>
      <c:legendPos val="b"/>
      <c:layout>
        <c:manualLayout>
          <c:xMode val="edge"/>
          <c:yMode val="edge"/>
          <c:x val="0.10200214796323299"/>
          <c:y val="0.10403089330328801"/>
          <c:w val="0.38830360215174498"/>
          <c:h val="0.25869838507872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7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700" b="1" i="0" u="none" strike="noStrike" baseline="0">
                <a:effectLst/>
              </a:rPr>
              <a:t>Figure</a:t>
            </a:r>
            <a:r>
              <a:rPr lang="en-US" sz="1680" b="1"/>
              <a:t> 15.9 - Election results in Colombia, 2002-2018 </a:t>
            </a:r>
          </a:p>
        </c:rich>
      </c:tx>
      <c:layout>
        <c:manualLayout>
          <c:xMode val="edge"/>
          <c:yMode val="edge"/>
          <c:x val="0.20338904207865799"/>
          <c:y val="1.8796068250612301E-2"/>
        </c:manualLayout>
      </c:layout>
      <c:overlay val="0"/>
      <c:spPr>
        <a:noFill/>
        <a:ln>
          <a:noFill/>
        </a:ln>
        <a:effectLst/>
      </c:spPr>
    </c:title>
    <c:autoTitleDeleted val="0"/>
    <c:plotArea>
      <c:layout>
        <c:manualLayout>
          <c:layoutTarget val="inner"/>
          <c:xMode val="edge"/>
          <c:yMode val="edge"/>
          <c:x val="7.1726233686795093E-2"/>
          <c:y val="7.9625275794890302E-2"/>
          <c:w val="0.89876498525845905"/>
          <c:h val="0.68221167994099996"/>
        </c:manualLayout>
      </c:layout>
      <c:scatterChart>
        <c:scatterStyle val="lineMarker"/>
        <c:varyColors val="0"/>
        <c:ser>
          <c:idx val="0"/>
          <c:order val="0"/>
          <c:tx>
            <c:v>Uribists</c:v>
          </c:tx>
          <c:spPr>
            <a:ln w="38100" cap="rnd">
              <a:solidFill>
                <a:schemeClr val="tx1"/>
              </a:solidFill>
              <a:round/>
            </a:ln>
            <a:effectLst/>
          </c:spPr>
          <c:marker>
            <c:symbol val="circle"/>
            <c:size val="9"/>
            <c:spPr>
              <a:solidFill>
                <a:schemeClr val="tx1"/>
              </a:solidFill>
              <a:ln w="9525">
                <a:noFill/>
              </a:ln>
              <a:effectLst/>
            </c:spPr>
          </c:marker>
          <c:dPt>
            <c:idx val="3"/>
            <c:marker>
              <c:symbol val="circle"/>
              <c:size val="10"/>
            </c:marker>
            <c:bubble3D val="0"/>
            <c:extLst xmlns:c16r2="http://schemas.microsoft.com/office/drawing/2015/06/chart">
              <c:ext xmlns:c16="http://schemas.microsoft.com/office/drawing/2014/chart" uri="{C3380CC4-5D6E-409C-BE32-E72D297353CC}">
                <c16:uniqueId val="{00000000-9792-46D9-8886-63C653BB2322}"/>
              </c:ext>
            </c:extLst>
          </c:dPt>
          <c:xVal>
            <c:numRef>
              <c:f>[19]r_elec!$A$2:$A$8</c:f>
              <c:numCache>
                <c:formatCode>General</c:formatCode>
                <c:ptCount val="7"/>
                <c:pt idx="0">
                  <c:v>2002</c:v>
                </c:pt>
                <c:pt idx="1">
                  <c:v>2006</c:v>
                </c:pt>
                <c:pt idx="2">
                  <c:v>2010</c:v>
                </c:pt>
                <c:pt idx="3">
                  <c:v>2014</c:v>
                </c:pt>
                <c:pt idx="4">
                  <c:v>2018</c:v>
                </c:pt>
              </c:numCache>
            </c:numRef>
          </c:xVal>
          <c:yVal>
            <c:numRef>
              <c:f>[19]r_elec!$B$2:$B$8</c:f>
              <c:numCache>
                <c:formatCode>General</c:formatCode>
                <c:ptCount val="7"/>
                <c:pt idx="0">
                  <c:v>58.857999999999997</c:v>
                </c:pt>
                <c:pt idx="1">
                  <c:v>62.35</c:v>
                </c:pt>
                <c:pt idx="2">
                  <c:v>62.8</c:v>
                </c:pt>
                <c:pt idx="3">
                  <c:v>44.8</c:v>
                </c:pt>
                <c:pt idx="4">
                  <c:v>46.44</c:v>
                </c:pt>
              </c:numCache>
            </c:numRef>
          </c:yVal>
          <c:smooth val="0"/>
          <c:extLst xmlns:c16r2="http://schemas.microsoft.com/office/drawing/2015/06/chart">
            <c:ext xmlns:c16="http://schemas.microsoft.com/office/drawing/2014/chart" uri="{C3380CC4-5D6E-409C-BE32-E72D297353CC}">
              <c16:uniqueId val="{00000001-9792-46D9-8886-63C653BB2322}"/>
            </c:ext>
          </c:extLst>
        </c:ser>
        <c:ser>
          <c:idx val="1"/>
          <c:order val="1"/>
          <c:tx>
            <c:v>Anti-Uribists</c:v>
          </c:tx>
          <c:spPr>
            <a:ln w="38100" cap="rnd">
              <a:solidFill>
                <a:schemeClr val="tx1">
                  <a:lumMod val="75000"/>
                  <a:lumOff val="25000"/>
                </a:schemeClr>
              </a:solidFill>
              <a:round/>
            </a:ln>
            <a:effectLst/>
          </c:spPr>
          <c:marker>
            <c:symbol val="square"/>
            <c:size val="9"/>
            <c:spPr>
              <a:solidFill>
                <a:schemeClr val="bg1"/>
              </a:solidFill>
              <a:ln w="9525">
                <a:solidFill>
                  <a:schemeClr val="tx1">
                    <a:lumMod val="75000"/>
                    <a:lumOff val="25000"/>
                  </a:schemeClr>
                </a:solidFill>
              </a:ln>
              <a:effectLst/>
            </c:spPr>
          </c:marker>
          <c:xVal>
            <c:numRef>
              <c:f>[19]r_elec!$A$2:$A$8</c:f>
              <c:numCache>
                <c:formatCode>General</c:formatCode>
                <c:ptCount val="7"/>
                <c:pt idx="0">
                  <c:v>2002</c:v>
                </c:pt>
                <c:pt idx="1">
                  <c:v>2006</c:v>
                </c:pt>
                <c:pt idx="2">
                  <c:v>2010</c:v>
                </c:pt>
                <c:pt idx="3">
                  <c:v>2014</c:v>
                </c:pt>
                <c:pt idx="4">
                  <c:v>2018</c:v>
                </c:pt>
              </c:numCache>
            </c:numRef>
          </c:xVal>
          <c:yVal>
            <c:numRef>
              <c:f>[19]r_elec!$C$2:$C$8</c:f>
              <c:numCache>
                <c:formatCode>General</c:formatCode>
                <c:ptCount val="7"/>
                <c:pt idx="0">
                  <c:v>37.954999999999998</c:v>
                </c:pt>
                <c:pt idx="1">
                  <c:v>35.08</c:v>
                </c:pt>
                <c:pt idx="2">
                  <c:v>35.019999999999996</c:v>
                </c:pt>
                <c:pt idx="3">
                  <c:v>49.2</c:v>
                </c:pt>
                <c:pt idx="4">
                  <c:v>50.86</c:v>
                </c:pt>
              </c:numCache>
            </c:numRef>
          </c:yVal>
          <c:smooth val="0"/>
          <c:extLst xmlns:c16r2="http://schemas.microsoft.com/office/drawing/2015/06/chart">
            <c:ext xmlns:c16="http://schemas.microsoft.com/office/drawing/2014/chart" uri="{C3380CC4-5D6E-409C-BE32-E72D297353CC}">
              <c16:uniqueId val="{00000002-9792-46D9-8886-63C653BB2322}"/>
            </c:ext>
          </c:extLst>
        </c:ser>
        <c:ser>
          <c:idx val="2"/>
          <c:order val="2"/>
          <c:tx>
            <c:v>Other</c:v>
          </c:tx>
          <c:spPr>
            <a:ln w="38100" cap="rnd">
              <a:solidFill>
                <a:schemeClr val="bg2">
                  <a:lumMod val="25000"/>
                </a:schemeClr>
              </a:solidFill>
              <a:round/>
            </a:ln>
            <a:effectLst/>
          </c:spPr>
          <c:marker>
            <c:symbol val="triangle"/>
            <c:size val="11"/>
            <c:spPr>
              <a:solidFill>
                <a:schemeClr val="bg2">
                  <a:lumMod val="25000"/>
                </a:schemeClr>
              </a:solidFill>
              <a:ln w="9525">
                <a:noFill/>
              </a:ln>
              <a:effectLst/>
            </c:spPr>
          </c:marker>
          <c:xVal>
            <c:numRef>
              <c:f>[19]r_elec!$A$2:$A$8</c:f>
              <c:numCache>
                <c:formatCode>General</c:formatCode>
                <c:ptCount val="7"/>
                <c:pt idx="0">
                  <c:v>2002</c:v>
                </c:pt>
                <c:pt idx="1">
                  <c:v>2006</c:v>
                </c:pt>
                <c:pt idx="2">
                  <c:v>2010</c:v>
                </c:pt>
                <c:pt idx="3">
                  <c:v>2014</c:v>
                </c:pt>
                <c:pt idx="4">
                  <c:v>2018</c:v>
                </c:pt>
              </c:numCache>
            </c:numRef>
          </c:xVal>
          <c:yVal>
            <c:numRef>
              <c:f>[19]r_elec!$D$2:$D$8</c:f>
              <c:numCache>
                <c:formatCode>General</c:formatCode>
                <c:ptCount val="7"/>
                <c:pt idx="0">
                  <c:v>1.39</c:v>
                </c:pt>
                <c:pt idx="1">
                  <c:v>0.62</c:v>
                </c:pt>
                <c:pt idx="2">
                  <c:v>0.65</c:v>
                </c:pt>
                <c:pt idx="3">
                  <c:v>0</c:v>
                </c:pt>
                <c:pt idx="4">
                  <c:v>0.91</c:v>
                </c:pt>
              </c:numCache>
            </c:numRef>
          </c:yVal>
          <c:smooth val="0"/>
          <c:extLst xmlns:c16r2="http://schemas.microsoft.com/office/drawing/2015/06/chart">
            <c:ext xmlns:c16="http://schemas.microsoft.com/office/drawing/2014/chart" uri="{C3380CC4-5D6E-409C-BE32-E72D297353CC}">
              <c16:uniqueId val="{00000003-9792-46D9-8886-63C653BB2322}"/>
            </c:ext>
          </c:extLst>
        </c:ser>
        <c:ser>
          <c:idx val="3"/>
          <c:order val="3"/>
          <c:tx>
            <c:v>Blank</c:v>
          </c:tx>
          <c:spPr>
            <a:ln w="38100" cap="rnd">
              <a:solidFill>
                <a:schemeClr val="tx1">
                  <a:lumMod val="50000"/>
                  <a:lumOff val="50000"/>
                </a:schemeClr>
              </a:solidFill>
              <a:round/>
            </a:ln>
            <a:effectLst/>
          </c:spPr>
          <c:marker>
            <c:symbol val="diamond"/>
            <c:size val="12"/>
            <c:spPr>
              <a:solidFill>
                <a:schemeClr val="bg1"/>
              </a:solidFill>
              <a:ln w="9525">
                <a:solidFill>
                  <a:schemeClr val="tx1">
                    <a:lumMod val="50000"/>
                    <a:lumOff val="50000"/>
                  </a:schemeClr>
                </a:solidFill>
              </a:ln>
              <a:effectLst/>
            </c:spPr>
          </c:marker>
          <c:xVal>
            <c:numRef>
              <c:f>[19]r_elec!$A$2:$A$8</c:f>
              <c:numCache>
                <c:formatCode>General</c:formatCode>
                <c:ptCount val="7"/>
                <c:pt idx="0">
                  <c:v>2002</c:v>
                </c:pt>
                <c:pt idx="1">
                  <c:v>2006</c:v>
                </c:pt>
                <c:pt idx="2">
                  <c:v>2010</c:v>
                </c:pt>
                <c:pt idx="3">
                  <c:v>2014</c:v>
                </c:pt>
                <c:pt idx="4">
                  <c:v>2018</c:v>
                </c:pt>
              </c:numCache>
            </c:numRef>
          </c:xVal>
          <c:yVal>
            <c:numRef>
              <c:f>[19]r_elec!$E$2:$E$8</c:f>
              <c:numCache>
                <c:formatCode>General</c:formatCode>
                <c:ptCount val="7"/>
                <c:pt idx="0">
                  <c:v>1.1599999999999999</c:v>
                </c:pt>
                <c:pt idx="1">
                  <c:v>1.91</c:v>
                </c:pt>
                <c:pt idx="2">
                  <c:v>1.54</c:v>
                </c:pt>
                <c:pt idx="3">
                  <c:v>5.98</c:v>
                </c:pt>
                <c:pt idx="4">
                  <c:v>1.72</c:v>
                </c:pt>
              </c:numCache>
            </c:numRef>
          </c:yVal>
          <c:smooth val="0"/>
          <c:extLst xmlns:c16r2="http://schemas.microsoft.com/office/drawing/2015/06/chart">
            <c:ext xmlns:c16="http://schemas.microsoft.com/office/drawing/2014/chart" uri="{C3380CC4-5D6E-409C-BE32-E72D297353CC}">
              <c16:uniqueId val="{00000004-9792-46D9-8886-63C653BB2322}"/>
            </c:ext>
          </c:extLst>
        </c:ser>
        <c:dLbls>
          <c:showLegendKey val="0"/>
          <c:showVal val="0"/>
          <c:showCatName val="0"/>
          <c:showSerName val="0"/>
          <c:showPercent val="0"/>
          <c:showBubbleSize val="0"/>
        </c:dLbls>
        <c:axId val="928839232"/>
        <c:axId val="928847392"/>
      </c:scatterChart>
      <c:valAx>
        <c:axId val="928839232"/>
        <c:scaling>
          <c:orientation val="minMax"/>
          <c:max val="2018"/>
          <c:min val="2002"/>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47392"/>
        <c:crosses val="autoZero"/>
        <c:crossBetween val="midCat"/>
        <c:majorUnit val="4"/>
        <c:minorUnit val="1"/>
      </c:valAx>
      <c:valAx>
        <c:axId val="928847392"/>
        <c:scaling>
          <c:orientation val="minMax"/>
          <c:max val="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8839232"/>
        <c:crosses val="autoZero"/>
        <c:crossBetween val="midCat"/>
      </c:valAx>
      <c:spPr>
        <a:noFill/>
        <a:ln>
          <a:solidFill>
            <a:sysClr val="windowText" lastClr="000000"/>
          </a:solidFill>
        </a:ln>
        <a:effectLst/>
      </c:spPr>
    </c:plotArea>
    <c:legend>
      <c:legendPos val="b"/>
      <c:layout>
        <c:manualLayout>
          <c:xMode val="edge"/>
          <c:yMode val="edge"/>
          <c:x val="7.9374944203340805E-2"/>
          <c:y val="9.5350332894319906E-2"/>
          <c:w val="0.88479149094771403"/>
          <c:h val="9.1755584446126803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Figure</a:t>
            </a:r>
            <a:r>
              <a:rPr lang="en-US" sz="1680"/>
              <a:t> 15.10 - The anti-uribist</a:t>
            </a:r>
            <a:r>
              <a:rPr lang="en-US" sz="1680" baseline="0"/>
              <a:t> vote by income and education in Colombia, 2002-2018</a:t>
            </a:r>
            <a:endParaRPr lang="en-US" sz="1680"/>
          </a:p>
        </c:rich>
      </c:tx>
      <c:layout>
        <c:manualLayout>
          <c:xMode val="edge"/>
          <c:yMode val="edge"/>
          <c:x val="0.17653916285820601"/>
          <c:y val="4.2515322685087401E-3"/>
        </c:manualLayout>
      </c:layout>
      <c:overlay val="0"/>
    </c:title>
    <c:autoTitleDeleted val="0"/>
    <c:plotArea>
      <c:layout>
        <c:manualLayout>
          <c:layoutTarget val="inner"/>
          <c:xMode val="edge"/>
          <c:yMode val="edge"/>
          <c:x val="5.3032252272530098E-2"/>
          <c:y val="9.5142086979444096E-2"/>
          <c:w val="0.91671441917566998"/>
          <c:h val="0.69194118214404199"/>
        </c:manualLayout>
      </c:layout>
      <c:scatterChart>
        <c:scatterStyle val="lineMarker"/>
        <c:varyColors val="0"/>
        <c:ser>
          <c:idx val="0"/>
          <c:order val="0"/>
          <c:tx>
            <c:v>Difference between (% of university graduates) and (% of non-university graduates) voting left</c:v>
          </c:tx>
          <c:spPr>
            <a:ln w="38100">
              <a:solidFill>
                <a:schemeClr val="tx1"/>
              </a:solidFill>
            </a:ln>
          </c:spPr>
          <c:marker>
            <c:symbol val="circle"/>
            <c:size val="10"/>
            <c:spPr>
              <a:solidFill>
                <a:schemeClr val="tx1"/>
              </a:solidFill>
              <a:ln>
                <a:noFill/>
              </a:ln>
            </c:spPr>
          </c:marker>
          <c:xVal>
            <c:numRef>
              <c:f>[19]r_educdiff!$A$2:$A$6</c:f>
              <c:numCache>
                <c:formatCode>General</c:formatCode>
                <c:ptCount val="5"/>
                <c:pt idx="0">
                  <c:v>2002</c:v>
                </c:pt>
                <c:pt idx="1">
                  <c:v>2006</c:v>
                </c:pt>
                <c:pt idx="2">
                  <c:v>2010</c:v>
                </c:pt>
                <c:pt idx="3">
                  <c:v>2014</c:v>
                </c:pt>
                <c:pt idx="4">
                  <c:v>2018</c:v>
                </c:pt>
              </c:numCache>
            </c:numRef>
          </c:xVal>
          <c:yVal>
            <c:numRef>
              <c:f>[19]r_educdiff!$C$2:$C$6</c:f>
              <c:numCache>
                <c:formatCode>General</c:formatCode>
                <c:ptCount val="5"/>
                <c:pt idx="0">
                  <c:v>0.4088905089917455</c:v>
                </c:pt>
                <c:pt idx="1">
                  <c:v>15.914276911217534</c:v>
                </c:pt>
                <c:pt idx="2">
                  <c:v>17.392202664181326</c:v>
                </c:pt>
                <c:pt idx="3">
                  <c:v>2.5229046023653896</c:v>
                </c:pt>
                <c:pt idx="4">
                  <c:v>9.3431420767283271</c:v>
                </c:pt>
              </c:numCache>
            </c:numRef>
          </c:yVal>
          <c:smooth val="0"/>
          <c:extLst xmlns:c16r2="http://schemas.microsoft.com/office/drawing/2015/06/chart">
            <c:ext xmlns:c16="http://schemas.microsoft.com/office/drawing/2014/chart" uri="{C3380CC4-5D6E-409C-BE32-E72D297353CC}">
              <c16:uniqueId val="{00000000-4FC9-4421-9917-FA047403A323}"/>
            </c:ext>
          </c:extLst>
        </c:ser>
        <c:ser>
          <c:idx val="2"/>
          <c:order val="1"/>
          <c:tx>
            <c:v>Difference between (% of top 10% earners) and (% of bottom 90% earners) voting left</c:v>
          </c:tx>
          <c:spPr>
            <a:ln w="38100">
              <a:solidFill>
                <a:schemeClr val="tx1">
                  <a:lumMod val="50000"/>
                  <a:lumOff val="50000"/>
                </a:schemeClr>
              </a:solidFill>
            </a:ln>
          </c:spPr>
          <c:marker>
            <c:symbol val="square"/>
            <c:size val="9"/>
            <c:spPr>
              <a:solidFill>
                <a:schemeClr val="bg1"/>
              </a:solidFill>
              <a:ln>
                <a:solidFill>
                  <a:schemeClr val="tx1">
                    <a:lumMod val="50000"/>
                    <a:lumOff val="50000"/>
                  </a:schemeClr>
                </a:solidFill>
              </a:ln>
            </c:spPr>
          </c:marker>
          <c:xVal>
            <c:numRef>
              <c:f>[19]r_incdiff!$A$2:$A$6</c:f>
              <c:numCache>
                <c:formatCode>General</c:formatCode>
                <c:ptCount val="5"/>
                <c:pt idx="0">
                  <c:v>2002</c:v>
                </c:pt>
                <c:pt idx="1">
                  <c:v>2006</c:v>
                </c:pt>
                <c:pt idx="2">
                  <c:v>2010</c:v>
                </c:pt>
                <c:pt idx="3">
                  <c:v>2014</c:v>
                </c:pt>
                <c:pt idx="4">
                  <c:v>2018</c:v>
                </c:pt>
              </c:numCache>
              <c:extLst xmlns:c16r2="http://schemas.microsoft.com/office/drawing/2015/06/chart" xmlns:c15="http://schemas.microsoft.com/office/drawing/2012/chart"/>
            </c:numRef>
          </c:xVal>
          <c:yVal>
            <c:numRef>
              <c:f>[19]r_incdiff!$C$2:$C$6</c:f>
              <c:numCache>
                <c:formatCode>General</c:formatCode>
                <c:ptCount val="5"/>
                <c:pt idx="0">
                  <c:v>0.95128132736304638</c:v>
                </c:pt>
                <c:pt idx="1">
                  <c:v>0.37115271407143424</c:v>
                </c:pt>
                <c:pt idx="2">
                  <c:v>8.0433036814182213</c:v>
                </c:pt>
                <c:pt idx="3">
                  <c:v>-8.4920043999194323</c:v>
                </c:pt>
                <c:pt idx="4">
                  <c:v>8.7938466676900244</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1-4FC9-4421-9917-FA047403A323}"/>
            </c:ext>
          </c:extLst>
        </c:ser>
        <c:dLbls>
          <c:showLegendKey val="0"/>
          <c:showVal val="0"/>
          <c:showCatName val="0"/>
          <c:showSerName val="0"/>
          <c:showPercent val="0"/>
          <c:showBubbleSize val="0"/>
        </c:dLbls>
        <c:axId val="928839776"/>
        <c:axId val="928841408"/>
        <c:extLst xmlns:c16r2="http://schemas.microsoft.com/office/drawing/2015/06/chart"/>
      </c:scatterChart>
      <c:valAx>
        <c:axId val="928839776"/>
        <c:scaling>
          <c:orientation val="minMax"/>
          <c:max val="2018"/>
          <c:min val="2002"/>
        </c:scaling>
        <c:delete val="0"/>
        <c:axPos val="b"/>
        <c:majorGridlines>
          <c:spPr>
            <a:ln>
              <a:solidFill>
                <a:schemeClr val="bg2"/>
              </a:solidFill>
            </a:ln>
          </c:spPr>
        </c:majorGridlines>
        <c:numFmt formatCode="General" sourceLinked="1"/>
        <c:majorTickMark val="none"/>
        <c:minorTickMark val="none"/>
        <c:tickLblPos val="low"/>
        <c:spPr>
          <a:ln w="28575">
            <a:solidFill>
              <a:schemeClr val="tx1"/>
            </a:solidFill>
            <a:prstDash val="sysDash"/>
          </a:ln>
        </c:spPr>
        <c:txPr>
          <a:bodyPr/>
          <a:lstStyle/>
          <a:p>
            <a:pPr>
              <a:defRPr sz="1400"/>
            </a:pPr>
            <a:endParaRPr lang="fr-FR"/>
          </a:p>
        </c:txPr>
        <c:crossAx val="928841408"/>
        <c:crosses val="autoZero"/>
        <c:crossBetween val="midCat"/>
        <c:majorUnit val="4"/>
      </c:valAx>
      <c:valAx>
        <c:axId val="928841408"/>
        <c:scaling>
          <c:orientation val="minMax"/>
          <c:max val="40"/>
          <c:min val="-2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928839776"/>
        <c:crosses val="autoZero"/>
        <c:crossBetween val="midCat"/>
        <c:majorUnit val="10"/>
      </c:valAx>
      <c:spPr>
        <a:ln>
          <a:solidFill>
            <a:schemeClr val="tx1"/>
          </a:solidFill>
        </a:ln>
      </c:spPr>
    </c:plotArea>
    <c:legend>
      <c:legendPos val="b"/>
      <c:layout>
        <c:manualLayout>
          <c:xMode val="edge"/>
          <c:yMode val="edge"/>
          <c:x val="5.9668557907075502E-2"/>
          <c:y val="0.108902742104624"/>
          <c:w val="0.89923119928387496"/>
          <c:h val="0.163850306363791"/>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00">
                <a:latin typeface="Arial"/>
                <a:cs typeface="Arial"/>
              </a:defRPr>
            </a:pPr>
            <a:r>
              <a:rPr lang="en-US" sz="1680" b="1" i="0" u="none" strike="noStrike" baseline="0">
                <a:effectLst/>
                <a:latin typeface="Arial"/>
                <a:cs typeface="Arial"/>
              </a:rPr>
              <a:t>Figure</a:t>
            </a:r>
            <a:r>
              <a:rPr lang="en-US" sz="1680" b="1">
                <a:latin typeface="Arial"/>
                <a:cs typeface="Arial"/>
              </a:rPr>
              <a:t> 15.11 - </a:t>
            </a:r>
            <a:r>
              <a:rPr lang="en-US" sz="1680" b="1" i="0" baseline="0">
                <a:effectLst/>
                <a:latin typeface="Arial"/>
                <a:cs typeface="Arial"/>
              </a:rPr>
              <a:t>The anti-uribist vote in Colombia, 2002-2018: </a:t>
            </a:r>
            <a:endParaRPr lang="en-US" sz="1680" b="1">
              <a:effectLst/>
              <a:latin typeface="Arial"/>
              <a:cs typeface="Arial"/>
            </a:endParaRPr>
          </a:p>
          <a:p>
            <a:pPr algn="ctr">
              <a:defRPr sz="1600">
                <a:latin typeface="Arial"/>
                <a:cs typeface="Arial"/>
              </a:defRPr>
            </a:pPr>
            <a:r>
              <a:rPr lang="en-US" sz="1680" b="1" i="0" baseline="0">
                <a:effectLst/>
                <a:latin typeface="Arial"/>
                <a:cs typeface="Arial"/>
              </a:rPr>
              <a:t>public workers, new generations, and urban areas </a:t>
            </a:r>
            <a:endParaRPr lang="en-US" sz="1680" b="1">
              <a:effectLst/>
              <a:latin typeface="Arial"/>
              <a:cs typeface="Arial"/>
            </a:endParaRPr>
          </a:p>
        </c:rich>
      </c:tx>
      <c:layout/>
      <c:overlay val="0"/>
    </c:title>
    <c:autoTitleDeleted val="0"/>
    <c:plotArea>
      <c:layout>
        <c:manualLayout>
          <c:layoutTarget val="inner"/>
          <c:xMode val="edge"/>
          <c:yMode val="edge"/>
          <c:x val="5.3032261885851702E-2"/>
          <c:y val="0.12246099222821499"/>
          <c:w val="0.91750053784260599"/>
          <c:h val="0.65207477129365798"/>
        </c:manualLayout>
      </c:layout>
      <c:scatterChart>
        <c:scatterStyle val="lineMarker"/>
        <c:varyColors val="0"/>
        <c:ser>
          <c:idx val="5"/>
          <c:order val="0"/>
          <c:tx>
            <c:v>Difference between (% of public workers) and (% of other active/inactive) voting left</c:v>
          </c:tx>
          <c:spPr>
            <a:ln w="38100">
              <a:solidFill>
                <a:schemeClr val="tx1"/>
              </a:solidFill>
            </a:ln>
          </c:spPr>
          <c:marker>
            <c:symbol val="circle"/>
            <c:size val="10"/>
            <c:spPr>
              <a:solidFill>
                <a:schemeClr val="tx1"/>
              </a:solidFill>
              <a:ln>
                <a:noFill/>
              </a:ln>
            </c:spPr>
          </c:marker>
          <c:xVal>
            <c:numRef>
              <c:f>[19]r_diff_wyu!$A$2:$A$6</c:f>
              <c:numCache>
                <c:formatCode>General</c:formatCode>
                <c:ptCount val="5"/>
                <c:pt idx="0">
                  <c:v>2002</c:v>
                </c:pt>
                <c:pt idx="1">
                  <c:v>2006</c:v>
                </c:pt>
                <c:pt idx="2">
                  <c:v>2010</c:v>
                </c:pt>
                <c:pt idx="3">
                  <c:v>2014</c:v>
                </c:pt>
                <c:pt idx="4">
                  <c:v>2018</c:v>
                </c:pt>
              </c:numCache>
            </c:numRef>
          </c:xVal>
          <c:yVal>
            <c:numRef>
              <c:f>[19]r_diff_wyu!$G$2:$G$6</c:f>
              <c:numCache>
                <c:formatCode>General</c:formatCode>
                <c:ptCount val="5"/>
                <c:pt idx="0">
                  <c:v>22.551122222125827</c:v>
                </c:pt>
                <c:pt idx="1">
                  <c:v>26.631185808202801</c:v>
                </c:pt>
                <c:pt idx="2">
                  <c:v>22.649894432613703</c:v>
                </c:pt>
                <c:pt idx="3">
                  <c:v>-1.6367896505691455</c:v>
                </c:pt>
                <c:pt idx="4">
                  <c:v>10.972025654448816</c:v>
                </c:pt>
              </c:numCache>
            </c:numRef>
          </c:yVal>
          <c:smooth val="0"/>
          <c:extLst xmlns:c16r2="http://schemas.microsoft.com/office/drawing/2015/06/chart">
            <c:ext xmlns:c16="http://schemas.microsoft.com/office/drawing/2014/chart" uri="{C3380CC4-5D6E-409C-BE32-E72D297353CC}">
              <c16:uniqueId val="{00000000-DD42-43E3-A38E-8B1ED927B327}"/>
            </c:ext>
          </c:extLst>
        </c:ser>
        <c:ser>
          <c:idx val="1"/>
          <c:order val="1"/>
          <c:tx>
            <c:v>Difference between (% of aged 20-39) and (% of aged 40+) voting left</c:v>
          </c:tx>
          <c:spPr>
            <a:ln w="38100">
              <a:solidFill>
                <a:schemeClr val="tx1">
                  <a:lumMod val="75000"/>
                  <a:lumOff val="25000"/>
                </a:schemeClr>
              </a:solidFill>
            </a:ln>
          </c:spPr>
          <c:marker>
            <c:symbol val="square"/>
            <c:size val="9"/>
            <c:spPr>
              <a:solidFill>
                <a:schemeClr val="bg1"/>
              </a:solidFill>
              <a:ln>
                <a:solidFill>
                  <a:schemeClr val="tx1">
                    <a:lumMod val="75000"/>
                    <a:lumOff val="25000"/>
                  </a:schemeClr>
                </a:solidFill>
              </a:ln>
            </c:spPr>
          </c:marker>
          <c:xVal>
            <c:numRef>
              <c:f>[19]r_diff_wyu!$A$2:$A$6</c:f>
              <c:numCache>
                <c:formatCode>General</c:formatCode>
                <c:ptCount val="5"/>
                <c:pt idx="0">
                  <c:v>2002</c:v>
                </c:pt>
                <c:pt idx="1">
                  <c:v>2006</c:v>
                </c:pt>
                <c:pt idx="2">
                  <c:v>2010</c:v>
                </c:pt>
                <c:pt idx="3">
                  <c:v>2014</c:v>
                </c:pt>
                <c:pt idx="4">
                  <c:v>2018</c:v>
                </c:pt>
              </c:numCache>
            </c:numRef>
          </c:xVal>
          <c:yVal>
            <c:numRef>
              <c:f>[19]r_diff_wyu!$C$2:$C$6</c:f>
              <c:numCache>
                <c:formatCode>General</c:formatCode>
                <c:ptCount val="5"/>
                <c:pt idx="0">
                  <c:v>9.6609273841618553</c:v>
                </c:pt>
                <c:pt idx="1">
                  <c:v>2.0516783613871992</c:v>
                </c:pt>
                <c:pt idx="2">
                  <c:v>11.111270891540736</c:v>
                </c:pt>
                <c:pt idx="3">
                  <c:v>-17.151287645878075</c:v>
                </c:pt>
                <c:pt idx="4">
                  <c:v>12.249602456675564</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1-DD42-43E3-A38E-8B1ED927B327}"/>
            </c:ext>
          </c:extLst>
        </c:ser>
        <c:ser>
          <c:idx val="2"/>
          <c:order val="2"/>
          <c:tx>
            <c:v>Difference between (% of urban areas) and (% of rural areas) voting left</c:v>
          </c:tx>
          <c:spPr>
            <a:ln w="38100">
              <a:solidFill>
                <a:schemeClr val="tx1">
                  <a:lumMod val="50000"/>
                  <a:lumOff val="50000"/>
                </a:schemeClr>
              </a:solidFill>
            </a:ln>
          </c:spPr>
          <c:marker>
            <c:symbol val="triangle"/>
            <c:size val="11"/>
            <c:spPr>
              <a:solidFill>
                <a:schemeClr val="tx1">
                  <a:lumMod val="50000"/>
                  <a:lumOff val="50000"/>
                </a:schemeClr>
              </a:solidFill>
              <a:ln>
                <a:noFill/>
              </a:ln>
            </c:spPr>
          </c:marker>
          <c:xVal>
            <c:numRef>
              <c:f>[19]r_diff_wyu!$A$2:$A$6</c:f>
              <c:numCache>
                <c:formatCode>General</c:formatCode>
                <c:ptCount val="5"/>
                <c:pt idx="0">
                  <c:v>2002</c:v>
                </c:pt>
                <c:pt idx="1">
                  <c:v>2006</c:v>
                </c:pt>
                <c:pt idx="2">
                  <c:v>2010</c:v>
                </c:pt>
                <c:pt idx="3">
                  <c:v>2014</c:v>
                </c:pt>
                <c:pt idx="4">
                  <c:v>2018</c:v>
                </c:pt>
              </c:numCache>
            </c:numRef>
          </c:xVal>
          <c:yVal>
            <c:numRef>
              <c:f>[19]r_diff_wyu!$D$2:$D$6</c:f>
              <c:numCache>
                <c:formatCode>General</c:formatCode>
                <c:ptCount val="5"/>
                <c:pt idx="0">
                  <c:v>2.2482686662044515</c:v>
                </c:pt>
                <c:pt idx="1">
                  <c:v>7.6332205302393072</c:v>
                </c:pt>
                <c:pt idx="2">
                  <c:v>18.137401893191825</c:v>
                </c:pt>
                <c:pt idx="3">
                  <c:v>-14.421624155444476</c:v>
                </c:pt>
                <c:pt idx="4">
                  <c:v>16.701393109700579</c:v>
                </c:pt>
              </c:numCache>
            </c:numRef>
          </c:yVal>
          <c:smooth val="0"/>
          <c:extLst xmlns:c16r2="http://schemas.microsoft.com/office/drawing/2015/06/chart">
            <c:ext xmlns:c16="http://schemas.microsoft.com/office/drawing/2014/chart" uri="{C3380CC4-5D6E-409C-BE32-E72D297353CC}">
              <c16:uniqueId val="{00000002-DD42-43E3-A38E-8B1ED927B327}"/>
            </c:ext>
          </c:extLst>
        </c:ser>
        <c:dLbls>
          <c:showLegendKey val="0"/>
          <c:showVal val="0"/>
          <c:showCatName val="0"/>
          <c:showSerName val="0"/>
          <c:showPercent val="0"/>
          <c:showBubbleSize val="0"/>
        </c:dLbls>
        <c:axId val="928847936"/>
        <c:axId val="929236864"/>
        <c:extLst xmlns:c16r2="http://schemas.microsoft.com/office/drawing/2015/06/chart"/>
      </c:scatterChart>
      <c:valAx>
        <c:axId val="928847936"/>
        <c:scaling>
          <c:orientation val="minMax"/>
          <c:max val="2018"/>
          <c:min val="2002"/>
        </c:scaling>
        <c:delete val="0"/>
        <c:axPos val="b"/>
        <c:majorGridlines>
          <c:spPr>
            <a:ln>
              <a:solidFill>
                <a:schemeClr val="bg2"/>
              </a:solidFill>
            </a:ln>
          </c:spPr>
        </c:majorGridlines>
        <c:numFmt formatCode="General" sourceLinked="1"/>
        <c:majorTickMark val="none"/>
        <c:minorTickMark val="none"/>
        <c:tickLblPos val="low"/>
        <c:spPr>
          <a:ln w="28575">
            <a:solidFill>
              <a:schemeClr val="tx1"/>
            </a:solidFill>
            <a:prstDash val="sysDash"/>
          </a:ln>
        </c:spPr>
        <c:txPr>
          <a:bodyPr/>
          <a:lstStyle/>
          <a:p>
            <a:pPr>
              <a:defRPr sz="1400"/>
            </a:pPr>
            <a:endParaRPr lang="fr-FR"/>
          </a:p>
        </c:txPr>
        <c:crossAx val="929236864"/>
        <c:crosses val="autoZero"/>
        <c:crossBetween val="midCat"/>
        <c:majorUnit val="4"/>
      </c:valAx>
      <c:valAx>
        <c:axId val="929236864"/>
        <c:scaling>
          <c:orientation val="minMax"/>
          <c:max val="50"/>
          <c:min val="-3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928847936"/>
        <c:crosses val="autoZero"/>
        <c:crossBetween val="midCat"/>
        <c:majorUnit val="10"/>
      </c:valAx>
      <c:spPr>
        <a:ln>
          <a:solidFill>
            <a:schemeClr val="tx1"/>
          </a:solidFill>
        </a:ln>
      </c:spPr>
    </c:plotArea>
    <c:legend>
      <c:legendPos val="b"/>
      <c:layout>
        <c:manualLayout>
          <c:xMode val="edge"/>
          <c:yMode val="edge"/>
          <c:x val="6.3729104386135799E-2"/>
          <c:y val="0.13622084574413801"/>
          <c:w val="0.88522722009115296"/>
          <c:h val="0.142960557687205"/>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i="0" u="none" strike="noStrike" baseline="0">
                <a:effectLst/>
              </a:rPr>
              <a:t>Figure</a:t>
            </a:r>
            <a:r>
              <a:rPr lang="en-US" sz="1680"/>
              <a:t> 15.12 - The anti-uribist vote in Colombia, 2002-2018:</a:t>
            </a:r>
          </a:p>
          <a:p>
            <a:pPr>
              <a:defRPr sz="1600"/>
            </a:pPr>
            <a:r>
              <a:rPr lang="en-US" sz="1680"/>
              <a:t>non-religious voters, Afro-Colombians, and women </a:t>
            </a:r>
          </a:p>
        </c:rich>
      </c:tx>
      <c:layout/>
      <c:overlay val="0"/>
    </c:title>
    <c:autoTitleDeleted val="0"/>
    <c:plotArea>
      <c:layout>
        <c:manualLayout>
          <c:layoutTarget val="inner"/>
          <c:xMode val="edge"/>
          <c:yMode val="edge"/>
          <c:x val="5.3032261885851702E-2"/>
          <c:y val="0.116205697088223"/>
          <c:w val="0.91750053784260599"/>
          <c:h val="0.66266134045195901"/>
        </c:manualLayout>
      </c:layout>
      <c:scatterChart>
        <c:scatterStyle val="lineMarker"/>
        <c:varyColors val="0"/>
        <c:ser>
          <c:idx val="3"/>
          <c:order val="0"/>
          <c:tx>
            <c:v>Difference between (% of non-religious voters) and (% of other voters) voting left</c:v>
          </c:tx>
          <c:spPr>
            <a:ln w="38100">
              <a:solidFill>
                <a:schemeClr val="tx1"/>
              </a:solidFill>
            </a:ln>
          </c:spPr>
          <c:marker>
            <c:symbol val="circle"/>
            <c:size val="10"/>
            <c:spPr>
              <a:solidFill>
                <a:schemeClr val="tx1"/>
              </a:solidFill>
              <a:ln>
                <a:noFill/>
              </a:ln>
            </c:spPr>
          </c:marker>
          <c:xVal>
            <c:numRef>
              <c:f>[19]r_diff_wyu!$A$2:$A$6</c:f>
              <c:numCache>
                <c:formatCode>General</c:formatCode>
                <c:ptCount val="5"/>
                <c:pt idx="0">
                  <c:v>2002</c:v>
                </c:pt>
                <c:pt idx="1">
                  <c:v>2006</c:v>
                </c:pt>
                <c:pt idx="2">
                  <c:v>2010</c:v>
                </c:pt>
                <c:pt idx="3">
                  <c:v>2014</c:v>
                </c:pt>
                <c:pt idx="4">
                  <c:v>2018</c:v>
                </c:pt>
              </c:numCache>
            </c:numRef>
          </c:xVal>
          <c:yVal>
            <c:numRef>
              <c:f>[19]r_diff_wyu!$E$2:$E$6</c:f>
              <c:numCache>
                <c:formatCode>General</c:formatCode>
                <c:ptCount val="5"/>
                <c:pt idx="0">
                  <c:v>34.822048194075172</c:v>
                </c:pt>
                <c:pt idx="1">
                  <c:v>23.454043566902364</c:v>
                </c:pt>
                <c:pt idx="2">
                  <c:v>27.038734870436887</c:v>
                </c:pt>
                <c:pt idx="3">
                  <c:v>13.858756547308015</c:v>
                </c:pt>
                <c:pt idx="4">
                  <c:v>19.19566382062418</c:v>
                </c:pt>
              </c:numCache>
            </c:numRef>
          </c:yVal>
          <c:smooth val="0"/>
          <c:extLst xmlns:c16r2="http://schemas.microsoft.com/office/drawing/2015/06/chart">
            <c:ext xmlns:c16="http://schemas.microsoft.com/office/drawing/2014/chart" uri="{C3380CC4-5D6E-409C-BE32-E72D297353CC}">
              <c16:uniqueId val="{00000000-154E-4E2C-899B-4F661CC1DDEC}"/>
            </c:ext>
          </c:extLst>
        </c:ser>
        <c:ser>
          <c:idx val="4"/>
          <c:order val="1"/>
          <c:tx>
            <c:v>Difference between (% of Afro-Colombians) and (% of other voters) voting left</c:v>
          </c:tx>
          <c:spPr>
            <a:ln w="38100">
              <a:solidFill>
                <a:schemeClr val="tx1">
                  <a:lumMod val="75000"/>
                  <a:lumOff val="25000"/>
                </a:schemeClr>
              </a:solidFill>
            </a:ln>
          </c:spPr>
          <c:marker>
            <c:symbol val="square"/>
            <c:size val="9"/>
            <c:spPr>
              <a:solidFill>
                <a:schemeClr val="bg1"/>
              </a:solidFill>
              <a:ln>
                <a:solidFill>
                  <a:schemeClr val="tx1">
                    <a:lumMod val="75000"/>
                    <a:lumOff val="25000"/>
                  </a:schemeClr>
                </a:solidFill>
              </a:ln>
            </c:spPr>
          </c:marker>
          <c:xVal>
            <c:numRef>
              <c:f>[19]r_diff_wyu!$A$2:$A$6</c:f>
              <c:numCache>
                <c:formatCode>General</c:formatCode>
                <c:ptCount val="5"/>
                <c:pt idx="0">
                  <c:v>2002</c:v>
                </c:pt>
                <c:pt idx="1">
                  <c:v>2006</c:v>
                </c:pt>
                <c:pt idx="2">
                  <c:v>2010</c:v>
                </c:pt>
                <c:pt idx="3">
                  <c:v>2014</c:v>
                </c:pt>
                <c:pt idx="4">
                  <c:v>2018</c:v>
                </c:pt>
              </c:numCache>
            </c:numRef>
          </c:xVal>
          <c:yVal>
            <c:numRef>
              <c:f>[19]r_diff_wyu!$F$2:$F$6</c:f>
              <c:numCache>
                <c:formatCode>General</c:formatCode>
                <c:ptCount val="5"/>
                <c:pt idx="0">
                  <c:v>4.0555295900013784</c:v>
                </c:pt>
                <c:pt idx="1">
                  <c:v>8.1075785166294878</c:v>
                </c:pt>
                <c:pt idx="2">
                  <c:v>2.4740502798816593</c:v>
                </c:pt>
                <c:pt idx="3">
                  <c:v>5.0608033398366477</c:v>
                </c:pt>
                <c:pt idx="4">
                  <c:v>7.8289665461427402</c:v>
                </c:pt>
              </c:numCache>
            </c:numRef>
          </c:yVal>
          <c:smooth val="0"/>
          <c:extLst xmlns:c16r2="http://schemas.microsoft.com/office/drawing/2015/06/chart">
            <c:ext xmlns:c16="http://schemas.microsoft.com/office/drawing/2014/chart" uri="{C3380CC4-5D6E-409C-BE32-E72D297353CC}">
              <c16:uniqueId val="{00000001-154E-4E2C-899B-4F661CC1DDEC}"/>
            </c:ext>
          </c:extLst>
        </c:ser>
        <c:ser>
          <c:idx val="0"/>
          <c:order val="2"/>
          <c:tx>
            <c:v>Difference between (% of women) and (% of men) voting left</c:v>
          </c:tx>
          <c:spPr>
            <a:ln w="38100">
              <a:solidFill>
                <a:schemeClr val="bg1">
                  <a:lumMod val="50000"/>
                </a:schemeClr>
              </a:solidFill>
            </a:ln>
          </c:spPr>
          <c:marker>
            <c:symbol val="triangle"/>
            <c:size val="11"/>
            <c:spPr>
              <a:solidFill>
                <a:schemeClr val="bg1">
                  <a:lumMod val="50000"/>
                </a:schemeClr>
              </a:solidFill>
              <a:ln>
                <a:noFill/>
              </a:ln>
            </c:spPr>
          </c:marker>
          <c:xVal>
            <c:numRef>
              <c:f>[19]r_diff_wyu!$A$2:$A$6</c:f>
              <c:numCache>
                <c:formatCode>General</c:formatCode>
                <c:ptCount val="5"/>
                <c:pt idx="0">
                  <c:v>2002</c:v>
                </c:pt>
                <c:pt idx="1">
                  <c:v>2006</c:v>
                </c:pt>
                <c:pt idx="2">
                  <c:v>2010</c:v>
                </c:pt>
                <c:pt idx="3">
                  <c:v>2014</c:v>
                </c:pt>
                <c:pt idx="4">
                  <c:v>2018</c:v>
                </c:pt>
              </c:numCache>
            </c:numRef>
          </c:xVal>
          <c:yVal>
            <c:numRef>
              <c:f>[19]r_diff_wyu!$B$2:$B$6</c:f>
              <c:numCache>
                <c:formatCode>General</c:formatCode>
                <c:ptCount val="5"/>
                <c:pt idx="0">
                  <c:v>-7.7908095390170686</c:v>
                </c:pt>
                <c:pt idx="1">
                  <c:v>-11.312862437015713</c:v>
                </c:pt>
                <c:pt idx="2">
                  <c:v>-10.599157788282989</c:v>
                </c:pt>
                <c:pt idx="3">
                  <c:v>5.0152775872954622E-2</c:v>
                </c:pt>
                <c:pt idx="4">
                  <c:v>0.76375767130222416</c:v>
                </c:pt>
              </c:numCache>
            </c:numRef>
          </c:yVal>
          <c:smooth val="0"/>
          <c:extLst xmlns:c16r2="http://schemas.microsoft.com/office/drawing/2015/06/chart">
            <c:ext xmlns:c16="http://schemas.microsoft.com/office/drawing/2014/chart" uri="{C3380CC4-5D6E-409C-BE32-E72D297353CC}">
              <c16:uniqueId val="{00000002-154E-4E2C-899B-4F661CC1DDEC}"/>
            </c:ext>
          </c:extLst>
        </c:ser>
        <c:dLbls>
          <c:showLegendKey val="0"/>
          <c:showVal val="0"/>
          <c:showCatName val="0"/>
          <c:showSerName val="0"/>
          <c:showPercent val="0"/>
          <c:showBubbleSize val="0"/>
        </c:dLbls>
        <c:axId val="929235232"/>
        <c:axId val="929235776"/>
        <c:extLst xmlns:c16r2="http://schemas.microsoft.com/office/drawing/2015/06/chart"/>
      </c:scatterChart>
      <c:valAx>
        <c:axId val="929235232"/>
        <c:scaling>
          <c:orientation val="minMax"/>
          <c:max val="2018"/>
          <c:min val="2002"/>
        </c:scaling>
        <c:delete val="0"/>
        <c:axPos val="b"/>
        <c:majorGridlines>
          <c:spPr>
            <a:ln>
              <a:solidFill>
                <a:schemeClr val="bg2"/>
              </a:solidFill>
            </a:ln>
          </c:spPr>
        </c:majorGridlines>
        <c:numFmt formatCode="General" sourceLinked="1"/>
        <c:majorTickMark val="none"/>
        <c:minorTickMark val="none"/>
        <c:tickLblPos val="low"/>
        <c:spPr>
          <a:ln w="28575">
            <a:solidFill>
              <a:schemeClr val="tx1"/>
            </a:solidFill>
            <a:prstDash val="sysDash"/>
          </a:ln>
        </c:spPr>
        <c:txPr>
          <a:bodyPr/>
          <a:lstStyle/>
          <a:p>
            <a:pPr>
              <a:defRPr sz="1400"/>
            </a:pPr>
            <a:endParaRPr lang="fr-FR"/>
          </a:p>
        </c:txPr>
        <c:crossAx val="929235776"/>
        <c:crosses val="autoZero"/>
        <c:crossBetween val="midCat"/>
        <c:majorUnit val="4"/>
      </c:valAx>
      <c:valAx>
        <c:axId val="929235776"/>
        <c:scaling>
          <c:orientation val="minMax"/>
          <c:max val="60"/>
          <c:min val="-2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929235232"/>
        <c:crosses val="autoZero"/>
        <c:crossBetween val="midCat"/>
        <c:majorUnit val="10"/>
      </c:valAx>
      <c:spPr>
        <a:ln>
          <a:solidFill>
            <a:schemeClr val="tx1"/>
          </a:solidFill>
        </a:ln>
      </c:spPr>
    </c:plotArea>
    <c:legend>
      <c:legendPos val="b"/>
      <c:layout>
        <c:manualLayout>
          <c:xMode val="edge"/>
          <c:yMode val="edge"/>
          <c:x val="9.2379822724815E-2"/>
          <c:y val="0.125892710463753"/>
          <c:w val="0.83183289544978101"/>
          <c:h val="0.173129886018769"/>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b="1" i="0" baseline="0">
                <a:effectLst/>
              </a:rPr>
              <a:t> 15.13 - Election results in Mexico, 1952-2018</a:t>
            </a:r>
            <a:endParaRPr lang="en-US" sz="1680">
              <a:effectLst/>
            </a:endParaRPr>
          </a:p>
        </c:rich>
      </c:tx>
      <c:layout>
        <c:manualLayout>
          <c:xMode val="edge"/>
          <c:yMode val="edge"/>
          <c:x val="0.256731826610411"/>
          <c:y val="2.2089512962315701E-2"/>
        </c:manualLayout>
      </c:layout>
      <c:overlay val="0"/>
      <c:spPr>
        <a:noFill/>
        <a:ln>
          <a:noFill/>
        </a:ln>
        <a:effectLst/>
      </c:spPr>
    </c:title>
    <c:autoTitleDeleted val="0"/>
    <c:plotArea>
      <c:layout>
        <c:manualLayout>
          <c:layoutTarget val="inner"/>
          <c:xMode val="edge"/>
          <c:yMode val="edge"/>
          <c:x val="0.10308350504587301"/>
          <c:y val="8.4082668421078699E-2"/>
          <c:w val="0.86742500091508301"/>
          <c:h val="0.72169620795308498"/>
        </c:manualLayout>
      </c:layout>
      <c:lineChart>
        <c:grouping val="standard"/>
        <c:varyColors val="0"/>
        <c:ser>
          <c:idx val="2"/>
          <c:order val="0"/>
          <c:tx>
            <c:v>Institutional Revolutionary Party (PRI) and alliances</c:v>
          </c:tx>
          <c:spPr>
            <a:ln w="38100" cap="rnd">
              <a:solidFill>
                <a:schemeClr val="tx1"/>
              </a:solidFill>
              <a:round/>
            </a:ln>
            <a:effectLst/>
          </c:spPr>
          <c:marker>
            <c:symbol val="circle"/>
            <c:size val="10"/>
            <c:spPr>
              <a:solidFill>
                <a:schemeClr val="tx1"/>
              </a:solidFill>
              <a:ln w="9525">
                <a:noFill/>
              </a:ln>
              <a:effectLst/>
            </c:spPr>
          </c:marker>
          <c:cat>
            <c:numRef>
              <c:f>[20]r_elec_presidential!$A$2:$A$13</c:f>
              <c:numCache>
                <c:formatCode>General</c:formatCode>
                <c:ptCount val="12"/>
                <c:pt idx="0">
                  <c:v>1952</c:v>
                </c:pt>
                <c:pt idx="1">
                  <c:v>1958</c:v>
                </c:pt>
                <c:pt idx="2">
                  <c:v>1964</c:v>
                </c:pt>
                <c:pt idx="3">
                  <c:v>1970</c:v>
                </c:pt>
                <c:pt idx="4">
                  <c:v>1976</c:v>
                </c:pt>
                <c:pt idx="5">
                  <c:v>1982</c:v>
                </c:pt>
                <c:pt idx="6">
                  <c:v>1988</c:v>
                </c:pt>
                <c:pt idx="7">
                  <c:v>1994</c:v>
                </c:pt>
                <c:pt idx="8">
                  <c:v>2000</c:v>
                </c:pt>
                <c:pt idx="9">
                  <c:v>2006</c:v>
                </c:pt>
                <c:pt idx="10">
                  <c:v>2012</c:v>
                </c:pt>
                <c:pt idx="11">
                  <c:v>2018</c:v>
                </c:pt>
              </c:numCache>
            </c:numRef>
          </c:cat>
          <c:val>
            <c:numRef>
              <c:f>[20]r_elec_presidential!$AF$2:$AF$13</c:f>
              <c:numCache>
                <c:formatCode>General</c:formatCode>
                <c:ptCount val="12"/>
                <c:pt idx="0">
                  <c:v>0.74318982177926063</c:v>
                </c:pt>
                <c:pt idx="1">
                  <c:v>0.89812682812886058</c:v>
                </c:pt>
                <c:pt idx="2">
                  <c:v>0.87690745097081946</c:v>
                </c:pt>
                <c:pt idx="3">
                  <c:v>0.8588153364798401</c:v>
                </c:pt>
                <c:pt idx="4">
                  <c:v>1</c:v>
                </c:pt>
                <c:pt idx="5">
                  <c:v>0.70987528105927511</c:v>
                </c:pt>
                <c:pt idx="6">
                  <c:v>0.50705729916860387</c:v>
                </c:pt>
                <c:pt idx="7">
                  <c:v>0.48693519830703735</c:v>
                </c:pt>
                <c:pt idx="8">
                  <c:v>0.3611471951007843</c:v>
                </c:pt>
                <c:pt idx="9">
                  <c:v>0.22256873548030853</c:v>
                </c:pt>
                <c:pt idx="10">
                  <c:v>0.38207793235778809</c:v>
                </c:pt>
                <c:pt idx="11">
                  <c:v>0.16409970819950104</c:v>
                </c:pt>
              </c:numCache>
            </c:numRef>
          </c:val>
          <c:smooth val="0"/>
          <c:extLst xmlns:c16r2="http://schemas.microsoft.com/office/drawing/2015/06/chart">
            <c:ext xmlns:c16="http://schemas.microsoft.com/office/drawing/2014/chart" uri="{C3380CC4-5D6E-409C-BE32-E72D297353CC}">
              <c16:uniqueId val="{00000000-F96B-41C4-8948-04721D7FE69F}"/>
            </c:ext>
          </c:extLst>
        </c:ser>
        <c:ser>
          <c:idx val="0"/>
          <c:order val="1"/>
          <c:tx>
            <c:v>National Action Party (PAN) and alliances</c:v>
          </c:tx>
          <c:spPr>
            <a:ln w="38100" cap="rnd">
              <a:solidFill>
                <a:schemeClr val="tx1">
                  <a:lumMod val="75000"/>
                  <a:lumOff val="25000"/>
                </a:schemeClr>
              </a:solidFill>
              <a:round/>
            </a:ln>
            <a:effectLst/>
          </c:spPr>
          <c:marker>
            <c:symbol val="square"/>
            <c:size val="9"/>
            <c:spPr>
              <a:solidFill>
                <a:schemeClr val="bg1"/>
              </a:solidFill>
              <a:ln w="9525">
                <a:solidFill>
                  <a:schemeClr val="tx1">
                    <a:lumMod val="75000"/>
                    <a:lumOff val="25000"/>
                  </a:schemeClr>
                </a:solidFill>
              </a:ln>
              <a:effectLst/>
            </c:spPr>
          </c:marker>
          <c:cat>
            <c:numRef>
              <c:f>[20]r_elec_presidential!$A$2:$A$13</c:f>
              <c:numCache>
                <c:formatCode>General</c:formatCode>
                <c:ptCount val="12"/>
                <c:pt idx="0">
                  <c:v>1952</c:v>
                </c:pt>
                <c:pt idx="1">
                  <c:v>1958</c:v>
                </c:pt>
                <c:pt idx="2">
                  <c:v>1964</c:v>
                </c:pt>
                <c:pt idx="3">
                  <c:v>1970</c:v>
                </c:pt>
                <c:pt idx="4">
                  <c:v>1976</c:v>
                </c:pt>
                <c:pt idx="5">
                  <c:v>1982</c:v>
                </c:pt>
                <c:pt idx="6">
                  <c:v>1988</c:v>
                </c:pt>
                <c:pt idx="7">
                  <c:v>1994</c:v>
                </c:pt>
                <c:pt idx="8">
                  <c:v>2000</c:v>
                </c:pt>
                <c:pt idx="9">
                  <c:v>2006</c:v>
                </c:pt>
                <c:pt idx="10">
                  <c:v>2012</c:v>
                </c:pt>
                <c:pt idx="11">
                  <c:v>2018</c:v>
                </c:pt>
              </c:numCache>
            </c:numRef>
          </c:cat>
          <c:val>
            <c:numRef>
              <c:f>[20]r_elec_presidential!$AG$2:$AG$13</c:f>
              <c:numCache>
                <c:formatCode>General</c:formatCode>
                <c:ptCount val="12"/>
                <c:pt idx="0">
                  <c:v>7.8202472803515721E-2</c:v>
                </c:pt>
                <c:pt idx="1">
                  <c:v>9.4248966679998394E-2</c:v>
                </c:pt>
                <c:pt idx="2">
                  <c:v>0.10977664970848088</c:v>
                </c:pt>
                <c:pt idx="3">
                  <c:v>0.1395431357148412</c:v>
                </c:pt>
                <c:pt idx="5">
                  <c:v>0.15682882909459833</c:v>
                </c:pt>
                <c:pt idx="6">
                  <c:v>0.16793438938278388</c:v>
                </c:pt>
                <c:pt idx="7">
                  <c:v>0.25922530889511108</c:v>
                </c:pt>
                <c:pt idx="8">
                  <c:v>0.42523801326751709</c:v>
                </c:pt>
                <c:pt idx="9">
                  <c:v>0.35893300175666809</c:v>
                </c:pt>
                <c:pt idx="10">
                  <c:v>0.25391623377799988</c:v>
                </c:pt>
                <c:pt idx="11">
                  <c:v>0.2227502316236496</c:v>
                </c:pt>
              </c:numCache>
            </c:numRef>
          </c:val>
          <c:smooth val="0"/>
          <c:extLst xmlns:c16r2="http://schemas.microsoft.com/office/drawing/2015/06/chart">
            <c:ext xmlns:c16="http://schemas.microsoft.com/office/drawing/2014/chart" uri="{C3380CC4-5D6E-409C-BE32-E72D297353CC}">
              <c16:uniqueId val="{00000001-F96B-41C4-8948-04721D7FE69F}"/>
            </c:ext>
          </c:extLst>
        </c:ser>
        <c:ser>
          <c:idx val="3"/>
          <c:order val="2"/>
          <c:tx>
            <c:v>Party of the Democratic Revolution (PRD), MORENA and alliances</c:v>
          </c:tx>
          <c:spPr>
            <a:ln w="38100" cap="rnd">
              <a:solidFill>
                <a:schemeClr val="tx1">
                  <a:lumMod val="50000"/>
                  <a:lumOff val="50000"/>
                </a:schemeClr>
              </a:solidFill>
              <a:prstDash val="sysDash"/>
              <a:round/>
            </a:ln>
            <a:effectLst/>
          </c:spPr>
          <c:marker>
            <c:symbol val="triangle"/>
            <c:size val="11"/>
            <c:spPr>
              <a:solidFill>
                <a:schemeClr val="tx1">
                  <a:lumMod val="50000"/>
                  <a:lumOff val="50000"/>
                </a:schemeClr>
              </a:solidFill>
              <a:ln w="9525">
                <a:noFill/>
              </a:ln>
              <a:effectLst/>
            </c:spPr>
          </c:marker>
          <c:cat>
            <c:numRef>
              <c:f>[20]r_elec_presidential!$A$2:$A$13</c:f>
              <c:numCache>
                <c:formatCode>General</c:formatCode>
                <c:ptCount val="12"/>
                <c:pt idx="0">
                  <c:v>1952</c:v>
                </c:pt>
                <c:pt idx="1">
                  <c:v>1958</c:v>
                </c:pt>
                <c:pt idx="2">
                  <c:v>1964</c:v>
                </c:pt>
                <c:pt idx="3">
                  <c:v>1970</c:v>
                </c:pt>
                <c:pt idx="4">
                  <c:v>1976</c:v>
                </c:pt>
                <c:pt idx="5">
                  <c:v>1982</c:v>
                </c:pt>
                <c:pt idx="6">
                  <c:v>1988</c:v>
                </c:pt>
                <c:pt idx="7">
                  <c:v>1994</c:v>
                </c:pt>
                <c:pt idx="8">
                  <c:v>2000</c:v>
                </c:pt>
                <c:pt idx="9">
                  <c:v>2006</c:v>
                </c:pt>
                <c:pt idx="10">
                  <c:v>2012</c:v>
                </c:pt>
                <c:pt idx="11">
                  <c:v>2018</c:v>
                </c:pt>
              </c:numCache>
            </c:numRef>
          </c:cat>
          <c:val>
            <c:numRef>
              <c:f>[20]r_elec_presidential!$AH$2:$AH$13</c:f>
              <c:numCache>
                <c:formatCode>General</c:formatCode>
                <c:ptCount val="12"/>
                <c:pt idx="0">
                  <c:v>1.9850017102640213E-2</c:v>
                </c:pt>
                <c:pt idx="1">
                  <c:v>7.707723344579999E-4</c:v>
                </c:pt>
                <c:pt idx="5">
                  <c:v>6.9040339614209162E-2</c:v>
                </c:pt>
                <c:pt idx="6">
                  <c:v>0.31426707259474634</c:v>
                </c:pt>
                <c:pt idx="7">
                  <c:v>0.1933455727994442</c:v>
                </c:pt>
                <c:pt idx="8">
                  <c:v>0.16639657318592072</c:v>
                </c:pt>
                <c:pt idx="9">
                  <c:v>0.35309603810310364</c:v>
                </c:pt>
                <c:pt idx="10">
                  <c:v>0.31607308983802795</c:v>
                </c:pt>
                <c:pt idx="11">
                  <c:v>0.53193670511245728</c:v>
                </c:pt>
              </c:numCache>
            </c:numRef>
          </c:val>
          <c:smooth val="0"/>
          <c:extLst xmlns:c16r2="http://schemas.microsoft.com/office/drawing/2015/06/chart">
            <c:ext xmlns:c16="http://schemas.microsoft.com/office/drawing/2014/chart" uri="{C3380CC4-5D6E-409C-BE32-E72D297353CC}">
              <c16:uniqueId val="{00000002-F96B-41C4-8948-04721D7FE69F}"/>
            </c:ext>
          </c:extLst>
        </c:ser>
        <c:ser>
          <c:idx val="4"/>
          <c:order val="3"/>
          <c:tx>
            <c:v>Others</c:v>
          </c:tx>
          <c:spPr>
            <a:ln w="38100" cap="rnd">
              <a:solidFill>
                <a:schemeClr val="tx1">
                  <a:lumMod val="50000"/>
                  <a:lumOff val="50000"/>
                </a:schemeClr>
              </a:solidFill>
              <a:round/>
            </a:ln>
            <a:effectLst/>
          </c:spPr>
          <c:marker>
            <c:symbol val="diamond"/>
            <c:size val="12"/>
            <c:spPr>
              <a:solidFill>
                <a:schemeClr val="tx1">
                  <a:lumMod val="50000"/>
                  <a:lumOff val="50000"/>
                </a:schemeClr>
              </a:solidFill>
              <a:ln w="9525">
                <a:solidFill>
                  <a:schemeClr val="tx1">
                    <a:lumMod val="50000"/>
                    <a:lumOff val="50000"/>
                  </a:schemeClr>
                </a:solidFill>
              </a:ln>
              <a:effectLst/>
            </c:spPr>
          </c:marker>
          <c:cat>
            <c:numRef>
              <c:f>[20]r_elec_presidential!$A$2:$A$13</c:f>
              <c:numCache>
                <c:formatCode>General</c:formatCode>
                <c:ptCount val="12"/>
                <c:pt idx="0">
                  <c:v>1952</c:v>
                </c:pt>
                <c:pt idx="1">
                  <c:v>1958</c:v>
                </c:pt>
                <c:pt idx="2">
                  <c:v>1964</c:v>
                </c:pt>
                <c:pt idx="3">
                  <c:v>1970</c:v>
                </c:pt>
                <c:pt idx="4">
                  <c:v>1976</c:v>
                </c:pt>
                <c:pt idx="5">
                  <c:v>1982</c:v>
                </c:pt>
                <c:pt idx="6">
                  <c:v>1988</c:v>
                </c:pt>
                <c:pt idx="7">
                  <c:v>1994</c:v>
                </c:pt>
                <c:pt idx="8">
                  <c:v>2000</c:v>
                </c:pt>
                <c:pt idx="9">
                  <c:v>2006</c:v>
                </c:pt>
                <c:pt idx="10">
                  <c:v>2012</c:v>
                </c:pt>
                <c:pt idx="11">
                  <c:v>2018</c:v>
                </c:pt>
              </c:numCache>
            </c:numRef>
          </c:cat>
          <c:val>
            <c:numRef>
              <c:f>[20]r_elec_presidential!$AI$2:$AI$13</c:f>
              <c:numCache>
                <c:formatCode>General</c:formatCode>
                <c:ptCount val="12"/>
                <c:pt idx="0">
                  <c:v>0.15875768661499023</c:v>
                </c:pt>
                <c:pt idx="1">
                  <c:v>6.8534612655639648E-3</c:v>
                </c:pt>
                <c:pt idx="2">
                  <c:v>1.3315856456756592E-2</c:v>
                </c:pt>
                <c:pt idx="3">
                  <c:v>1.6415715217590332E-3</c:v>
                </c:pt>
                <c:pt idx="4">
                  <c:v>0</c:v>
                </c:pt>
                <c:pt idx="5">
                  <c:v>6.425553560256958E-2</c:v>
                </c:pt>
                <c:pt idx="6">
                  <c:v>1.0741174221038818E-2</c:v>
                </c:pt>
                <c:pt idx="7">
                  <c:v>6.0493946075439453E-2</c:v>
                </c:pt>
                <c:pt idx="8">
                  <c:v>4.7218263149261475E-2</c:v>
                </c:pt>
                <c:pt idx="9">
                  <c:v>6.540226936340332E-2</c:v>
                </c:pt>
                <c:pt idx="10">
                  <c:v>4.7932744026184082E-2</c:v>
                </c:pt>
                <c:pt idx="11">
                  <c:v>8.121335506439209E-2</c:v>
                </c:pt>
              </c:numCache>
            </c:numRef>
          </c:val>
          <c:smooth val="0"/>
          <c:extLst xmlns:c16r2="http://schemas.microsoft.com/office/drawing/2015/06/chart">
            <c:ext xmlns:c16="http://schemas.microsoft.com/office/drawing/2014/chart" uri="{C3380CC4-5D6E-409C-BE32-E72D297353CC}">
              <c16:uniqueId val="{00000003-F96B-41C4-8948-04721D7FE69F}"/>
            </c:ext>
          </c:extLst>
        </c:ser>
        <c:dLbls>
          <c:showLegendKey val="0"/>
          <c:showVal val="0"/>
          <c:showCatName val="0"/>
          <c:showSerName val="0"/>
          <c:showPercent val="0"/>
          <c:showBubbleSize val="0"/>
        </c:dLbls>
        <c:marker val="1"/>
        <c:smooth val="0"/>
        <c:axId val="929237952"/>
        <c:axId val="929237408"/>
        <c:extLst xmlns:c16r2="http://schemas.microsoft.com/office/drawing/2015/06/chart"/>
      </c:lineChart>
      <c:dateAx>
        <c:axId val="9292379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9237408"/>
        <c:crosses val="autoZero"/>
        <c:auto val="0"/>
        <c:lblOffset val="100"/>
        <c:baseTimeUnit val="days"/>
        <c:majorUnit val="6"/>
        <c:majorTimeUnit val="days"/>
      </c:dateAx>
      <c:valAx>
        <c:axId val="92923740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7.8810134377173303E-3"/>
              <c:y val="0.33137142404938102"/>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9237952"/>
        <c:crosses val="autoZero"/>
        <c:crossBetween val="midCat"/>
      </c:valAx>
      <c:spPr>
        <a:noFill/>
        <a:ln>
          <a:solidFill>
            <a:sysClr val="windowText" lastClr="000000"/>
          </a:solidFill>
        </a:ln>
        <a:effectLst/>
      </c:spPr>
    </c:plotArea>
    <c:legend>
      <c:legendPos val="b"/>
      <c:layout>
        <c:manualLayout>
          <c:xMode val="edge"/>
          <c:yMode val="edge"/>
          <c:x val="0.53741522309711298"/>
          <c:y val="9.5771802109642007E-2"/>
          <c:w val="0.41987126993741197"/>
          <c:h val="0.219833935852358"/>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a:t> 15.14 - The social</a:t>
            </a:r>
            <a:r>
              <a:rPr lang="en-US" baseline="0"/>
              <a:t> </a:t>
            </a:r>
            <a:r>
              <a:rPr lang="en-US"/>
              <a:t>democratic vote</a:t>
            </a:r>
            <a:r>
              <a:rPr lang="en-US" baseline="0"/>
              <a:t> by</a:t>
            </a:r>
            <a:r>
              <a:rPr lang="en-US"/>
              <a:t> income</a:t>
            </a:r>
            <a:r>
              <a:rPr lang="en-US" baseline="0"/>
              <a:t> and education </a:t>
            </a:r>
            <a:r>
              <a:rPr lang="en-US"/>
              <a:t>in Mexico, 1979-2018</a:t>
            </a:r>
          </a:p>
        </c:rich>
      </c:tx>
      <c:layout>
        <c:manualLayout>
          <c:xMode val="edge"/>
          <c:yMode val="edge"/>
          <c:x val="0.120442375544561"/>
          <c:y val="1.6697360666606001E-2"/>
        </c:manualLayout>
      </c:layout>
      <c:overlay val="0"/>
      <c:spPr>
        <a:noFill/>
        <a:ln>
          <a:noFill/>
        </a:ln>
        <a:effectLst/>
      </c:spPr>
    </c:title>
    <c:autoTitleDeleted val="0"/>
    <c:plotArea>
      <c:layout>
        <c:manualLayout>
          <c:layoutTarget val="inner"/>
          <c:xMode val="edge"/>
          <c:yMode val="edge"/>
          <c:x val="5.3032261885851702E-2"/>
          <c:y val="0.122607602474491"/>
          <c:w val="0.90363229580889004"/>
          <c:h val="0.64331229149396496"/>
        </c:manualLayout>
      </c:layout>
      <c:lineChart>
        <c:grouping val="standard"/>
        <c:varyColors val="0"/>
        <c:ser>
          <c:idx val="1"/>
          <c:order val="0"/>
          <c:tx>
            <c:v>Difference between (% of top 10% educated) and (% of bottom 90% educated) voting left</c:v>
          </c:tx>
          <c:spPr>
            <a:ln w="38100" cap="rnd">
              <a:solidFill>
                <a:schemeClr val="tx1"/>
              </a:solidFill>
              <a:round/>
            </a:ln>
            <a:effectLst/>
          </c:spPr>
          <c:marker>
            <c:symbol val="circle"/>
            <c:size val="10"/>
            <c:spPr>
              <a:solidFill>
                <a:schemeClr val="tx1"/>
              </a:solidFill>
              <a:ln w="9525">
                <a:noFill/>
              </a:ln>
              <a:effectLst/>
            </c:spPr>
          </c:marker>
          <c:cat>
            <c:strRef>
              <c:f>[21]r_votediff!$C$3:$C$6</c:f>
              <c:strCache>
                <c:ptCount val="4"/>
                <c:pt idx="0">
                  <c:v>_x0004_1979</c:v>
                </c:pt>
                <c:pt idx="1">
                  <c:v>_x0004_1994</c:v>
                </c:pt>
                <c:pt idx="2">
                  <c:v>_x0007_2000-06</c:v>
                </c:pt>
                <c:pt idx="3">
                  <c:v>_x0007_2012-18</c:v>
                </c:pt>
              </c:strCache>
            </c:strRef>
          </c:cat>
          <c:val>
            <c:numRef>
              <c:f>[21]r_votediff!$F$3:$F$6</c:f>
              <c:numCache>
                <c:formatCode>General</c:formatCode>
                <c:ptCount val="4"/>
                <c:pt idx="0">
                  <c:v>10.40565412148797</c:v>
                </c:pt>
                <c:pt idx="1">
                  <c:v>4.5536526091739571</c:v>
                </c:pt>
                <c:pt idx="2">
                  <c:v>1.7291258591125911</c:v>
                </c:pt>
                <c:pt idx="3">
                  <c:v>6.3696468848598506</c:v>
                </c:pt>
              </c:numCache>
            </c:numRef>
          </c:val>
          <c:smooth val="0"/>
          <c:extLst xmlns:c16r2="http://schemas.microsoft.com/office/drawing/2015/06/chart">
            <c:ext xmlns:c16="http://schemas.microsoft.com/office/drawing/2014/chart" uri="{C3380CC4-5D6E-409C-BE32-E72D297353CC}">
              <c16:uniqueId val="{00000001-6AC4-4DF2-8528-4CCB9C0FA54F}"/>
            </c:ext>
          </c:extLst>
        </c:ser>
        <c:ser>
          <c:idx val="2"/>
          <c:order val="1"/>
          <c:tx>
            <c:v>Difference between (% of top 10% earners) and (% of bottom 90% earners) voting left</c:v>
          </c:tx>
          <c:spPr>
            <a:ln w="38100" cap="rnd">
              <a:solidFill>
                <a:schemeClr val="tx1">
                  <a:lumMod val="50000"/>
                  <a:lumOff val="50000"/>
                </a:schemeClr>
              </a:solidFill>
              <a:round/>
            </a:ln>
            <a:effectLst/>
          </c:spPr>
          <c:marker>
            <c:symbol val="square"/>
            <c:size val="9"/>
            <c:spPr>
              <a:solidFill>
                <a:schemeClr val="bg1"/>
              </a:solidFill>
              <a:ln w="9525">
                <a:solidFill>
                  <a:schemeClr val="tx1">
                    <a:lumMod val="50000"/>
                    <a:lumOff val="50000"/>
                  </a:schemeClr>
                </a:solidFill>
              </a:ln>
              <a:effectLst/>
            </c:spPr>
          </c:marker>
          <c:cat>
            <c:strRef>
              <c:f>[21]r_votediff!$C$3:$C$6</c:f>
              <c:strCache>
                <c:ptCount val="4"/>
                <c:pt idx="0">
                  <c:v>_x0004_1979</c:v>
                </c:pt>
                <c:pt idx="1">
                  <c:v>_x0004_1994</c:v>
                </c:pt>
                <c:pt idx="2">
                  <c:v>_x0007_2000-06</c:v>
                </c:pt>
                <c:pt idx="3">
                  <c:v>_x0007_2012-18</c:v>
                </c:pt>
              </c:strCache>
            </c:strRef>
          </c:cat>
          <c:val>
            <c:numRef>
              <c:f>[21]r_votediff!$AG$3:$AG$6</c:f>
              <c:numCache>
                <c:formatCode>General</c:formatCode>
                <c:ptCount val="4"/>
                <c:pt idx="0">
                  <c:v>-3.3956281574986029</c:v>
                </c:pt>
                <c:pt idx="1">
                  <c:v>-5.1165769548367379</c:v>
                </c:pt>
                <c:pt idx="2">
                  <c:v>-1.246571337476533</c:v>
                </c:pt>
                <c:pt idx="3">
                  <c:v>-0.83582126594802297</c:v>
                </c:pt>
              </c:numCache>
            </c:numRef>
          </c:val>
          <c:smooth val="0"/>
          <c:extLst xmlns:c16r2="http://schemas.microsoft.com/office/drawing/2015/06/chart">
            <c:ext xmlns:c16="http://schemas.microsoft.com/office/drawing/2014/chart" uri="{C3380CC4-5D6E-409C-BE32-E72D297353CC}">
              <c16:uniqueId val="{00000002-6AC4-4DF2-8528-4CCB9C0FA54F}"/>
            </c:ext>
          </c:extLst>
        </c:ser>
        <c:dLbls>
          <c:showLegendKey val="0"/>
          <c:showVal val="0"/>
          <c:showCatName val="0"/>
          <c:showSerName val="0"/>
          <c:showPercent val="0"/>
          <c:showBubbleSize val="0"/>
        </c:dLbls>
        <c:marker val="1"/>
        <c:smooth val="0"/>
        <c:axId val="929233056"/>
        <c:axId val="929238496"/>
      </c:lineChart>
      <c:dateAx>
        <c:axId val="9292330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9238496"/>
        <c:crosses val="autoZero"/>
        <c:auto val="0"/>
        <c:lblOffset val="200"/>
        <c:baseTimeUnit val="days"/>
      </c:dateAx>
      <c:valAx>
        <c:axId val="929238496"/>
        <c:scaling>
          <c:orientation val="minMax"/>
          <c:max val="2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9233056"/>
        <c:crosses val="autoZero"/>
        <c:crossBetween val="midCat"/>
        <c:majorUnit val="5"/>
      </c:valAx>
      <c:spPr>
        <a:noFill/>
        <a:ln>
          <a:solidFill>
            <a:sysClr val="windowText" lastClr="000000"/>
          </a:solidFill>
        </a:ln>
        <a:effectLst/>
      </c:spPr>
    </c:plotArea>
    <c:legend>
      <c:legendPos val="b"/>
      <c:layout>
        <c:manualLayout>
          <c:xMode val="edge"/>
          <c:yMode val="edge"/>
          <c:x val="6.0713749275230502E-2"/>
          <c:y val="0.1337618753075"/>
          <c:w val="0.88205200259641003"/>
          <c:h val="0.152572367544332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15.15 - Vote and education in Mexico, 1952-2018</a:t>
            </a:r>
            <a:endParaRPr lang="en-US"/>
          </a:p>
        </c:rich>
      </c:tx>
      <c:layout>
        <c:manualLayout>
          <c:xMode val="edge"/>
          <c:yMode val="edge"/>
          <c:x val="0.18805374261927099"/>
          <c:y val="1.2523020499954501E-2"/>
        </c:manualLayout>
      </c:layout>
      <c:overlay val="0"/>
      <c:spPr>
        <a:noFill/>
        <a:ln>
          <a:noFill/>
        </a:ln>
        <a:effectLst/>
      </c:spPr>
    </c:title>
    <c:autoTitleDeleted val="0"/>
    <c:plotArea>
      <c:layout>
        <c:manualLayout>
          <c:layoutTarget val="inner"/>
          <c:xMode val="edge"/>
          <c:yMode val="edge"/>
          <c:x val="8.6827497839843407E-2"/>
          <c:y val="7.1531290849176102E-2"/>
          <c:w val="0.86402750303947395"/>
          <c:h val="0.74380153193711795"/>
        </c:manualLayout>
      </c:layout>
      <c:lineChart>
        <c:grouping val="standard"/>
        <c:varyColors val="0"/>
        <c:ser>
          <c:idx val="1"/>
          <c:order val="0"/>
          <c:tx>
            <c:v>Institutional Revolutionary Party (PRI)</c:v>
          </c:tx>
          <c:spPr>
            <a:ln w="38100" cap="rnd">
              <a:solidFill>
                <a:schemeClr val="tx1"/>
              </a:solidFill>
              <a:round/>
            </a:ln>
            <a:effectLst/>
          </c:spPr>
          <c:marker>
            <c:symbol val="circle"/>
            <c:size val="10"/>
            <c:spPr>
              <a:solidFill>
                <a:schemeClr val="tx1"/>
              </a:solidFill>
              <a:ln w="9525">
                <a:noFill/>
              </a:ln>
              <a:effectLst/>
            </c:spPr>
          </c:marker>
          <c:cat>
            <c:strRef>
              <c:f>[21]r_educ!$B$2:$B$6</c:f>
              <c:strCache>
                <c:ptCount val="5"/>
                <c:pt idx="0">
                  <c:v>_x0007_1952-58</c:v>
                </c:pt>
                <c:pt idx="1">
                  <c:v>_x0004_1979</c:v>
                </c:pt>
                <c:pt idx="2">
                  <c:v>_x0004_1994</c:v>
                </c:pt>
                <c:pt idx="3">
                  <c:v>_x0007_2000-06</c:v>
                </c:pt>
                <c:pt idx="4">
                  <c:v>_x0007_2012-18</c:v>
                </c:pt>
              </c:strCache>
            </c:strRef>
          </c:cat>
          <c:val>
            <c:numRef>
              <c:f>[21]r_educ!$V$2:$V$6</c:f>
              <c:numCache>
                <c:formatCode>General</c:formatCode>
                <c:ptCount val="5"/>
                <c:pt idx="0">
                  <c:v>-14.90903680617113</c:v>
                </c:pt>
                <c:pt idx="1">
                  <c:v>-5.8200663675754738</c:v>
                </c:pt>
                <c:pt idx="2">
                  <c:v>-10.63234670126997</c:v>
                </c:pt>
                <c:pt idx="3">
                  <c:v>-12.55887201504561</c:v>
                </c:pt>
                <c:pt idx="4">
                  <c:v>-12.20555635065441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0-56DE-4E8F-AFA5-9F3F35C9463F}"/>
            </c:ext>
          </c:extLst>
        </c:ser>
        <c:ser>
          <c:idx val="6"/>
          <c:order val="1"/>
          <c:tx>
            <c:v>National Action Party (PAN)</c:v>
          </c:tx>
          <c:spPr>
            <a:ln w="38100" cap="rnd">
              <a:solidFill>
                <a:schemeClr val="tx1">
                  <a:lumMod val="75000"/>
                  <a:lumOff val="25000"/>
                </a:schemeClr>
              </a:solidFill>
              <a:round/>
            </a:ln>
            <a:effectLst/>
          </c:spPr>
          <c:marker>
            <c:symbol val="square"/>
            <c:size val="9"/>
            <c:spPr>
              <a:solidFill>
                <a:schemeClr val="bg1"/>
              </a:solidFill>
              <a:ln w="9525">
                <a:solidFill>
                  <a:schemeClr val="tx1">
                    <a:lumMod val="75000"/>
                    <a:lumOff val="25000"/>
                  </a:schemeClr>
                </a:solidFill>
              </a:ln>
              <a:effectLst/>
            </c:spPr>
          </c:marker>
          <c:cat>
            <c:strRef>
              <c:f>[21]r_educ!$B$2:$B$6</c:f>
              <c:strCache>
                <c:ptCount val="5"/>
                <c:pt idx="0">
                  <c:v>_x0007_1952-58</c:v>
                </c:pt>
                <c:pt idx="1">
                  <c:v>_x0004_1979</c:v>
                </c:pt>
                <c:pt idx="2">
                  <c:v>_x0004_1994</c:v>
                </c:pt>
                <c:pt idx="3">
                  <c:v>_x0007_2000-06</c:v>
                </c:pt>
                <c:pt idx="4">
                  <c:v>_x0007_2012-18</c:v>
                </c:pt>
              </c:strCache>
            </c:strRef>
          </c:cat>
          <c:val>
            <c:numRef>
              <c:f>[21]r_educ!$M$2:$M$6</c:f>
              <c:numCache>
                <c:formatCode>General</c:formatCode>
                <c:ptCount val="5"/>
                <c:pt idx="0">
                  <c:v>7.2338768150602517</c:v>
                </c:pt>
                <c:pt idx="1">
                  <c:v>-2.064853945815297</c:v>
                </c:pt>
                <c:pt idx="2">
                  <c:v>7.0688187326309437</c:v>
                </c:pt>
                <c:pt idx="3">
                  <c:v>-3.8560280287761408</c:v>
                </c:pt>
                <c:pt idx="4">
                  <c:v>3.6317607344514529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1-56DE-4E8F-AFA5-9F3F35C9463F}"/>
            </c:ext>
          </c:extLst>
        </c:ser>
        <c:ser>
          <c:idx val="3"/>
          <c:order val="2"/>
          <c:tx>
            <c:v>Party of the Democratic Revolution (PRD) / MORENA</c:v>
          </c:tx>
          <c:spPr>
            <a:ln w="38100" cap="rnd">
              <a:solidFill>
                <a:schemeClr val="tx1">
                  <a:lumMod val="50000"/>
                  <a:lumOff val="50000"/>
                </a:schemeClr>
              </a:solidFill>
              <a:round/>
            </a:ln>
            <a:effectLst/>
          </c:spPr>
          <c:marker>
            <c:symbol val="triangle"/>
            <c:size val="11"/>
            <c:spPr>
              <a:solidFill>
                <a:schemeClr val="tx1">
                  <a:lumMod val="50000"/>
                  <a:lumOff val="50000"/>
                </a:schemeClr>
              </a:solidFill>
              <a:ln w="9525">
                <a:noFill/>
              </a:ln>
              <a:effectLst/>
            </c:spPr>
          </c:marker>
          <c:cat>
            <c:strRef>
              <c:f>[21]r_educ!$B$2:$B$6</c:f>
              <c:strCache>
                <c:ptCount val="5"/>
                <c:pt idx="0">
                  <c:v>_x0007_1952-58</c:v>
                </c:pt>
                <c:pt idx="1">
                  <c:v>_x0004_1979</c:v>
                </c:pt>
                <c:pt idx="2">
                  <c:v>_x0004_1994</c:v>
                </c:pt>
                <c:pt idx="3">
                  <c:v>_x0007_2000-06</c:v>
                </c:pt>
                <c:pt idx="4">
                  <c:v>_x0007_2012-18</c:v>
                </c:pt>
              </c:strCache>
            </c:strRef>
          </c:cat>
          <c:val>
            <c:numRef>
              <c:f>[21]r_educ!$D$2:$D$6</c:f>
              <c:numCache>
                <c:formatCode>General</c:formatCode>
                <c:ptCount val="5"/>
                <c:pt idx="2">
                  <c:v>3.964456672460051</c:v>
                </c:pt>
                <c:pt idx="3">
                  <c:v>-2.1984590624393219</c:v>
                </c:pt>
                <c:pt idx="4">
                  <c:v>6.5519684515223862</c:v>
                </c:pt>
              </c:numCache>
            </c:numRef>
          </c:val>
          <c:smooth val="0"/>
          <c:extLst xmlns:c16r2="http://schemas.microsoft.com/office/drawing/2015/06/chart">
            <c:ext xmlns:c16="http://schemas.microsoft.com/office/drawing/2014/chart" uri="{C3380CC4-5D6E-409C-BE32-E72D297353CC}">
              <c16:uniqueId val="{00000002-56DE-4E8F-AFA5-9F3F35C9463F}"/>
            </c:ext>
          </c:extLst>
        </c:ser>
        <c:dLbls>
          <c:showLegendKey val="0"/>
          <c:showVal val="0"/>
          <c:showCatName val="0"/>
          <c:showSerName val="0"/>
          <c:showPercent val="0"/>
          <c:showBubbleSize val="0"/>
        </c:dLbls>
        <c:marker val="1"/>
        <c:smooth val="0"/>
        <c:axId val="929224352"/>
        <c:axId val="929226528"/>
        <c:extLst xmlns:c16r2="http://schemas.microsoft.com/office/drawing/2015/06/chart">
          <c:ext xmlns:c15="http://schemas.microsoft.com/office/drawing/2012/chart" uri="{02D57815-91ED-43cb-92C2-25804820EDAC}">
            <c15:filteredLineSeries>
              <c15:ser>
                <c:idx val="11"/>
                <c:order val="3"/>
                <c:tx>
                  <c:v>#¡REF!</c:v>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Lit>
                    <c:ptCount val="3"/>
                    <c:pt idx="0">
                      <c:v>1995-00</c:v>
                    </c:pt>
                    <c:pt idx="1">
                      <c:v>2006-11</c:v>
                    </c:pt>
                    <c:pt idx="2">
                      <c:v>2016</c:v>
                    </c:pt>
                  </c:strLit>
                </c:cat>
                <c:val>
                  <c:numLit>
                    <c:formatCode>General</c:formatCode>
                    <c:ptCount val="5"/>
                    <c:pt idx="0">
                      <c:v>2.2744220636985037</c:v>
                    </c:pt>
                    <c:pt idx="1">
                      <c:v>0.26688312861432811</c:v>
                    </c:pt>
                  </c:numLit>
                </c:val>
                <c:smooth val="0"/>
                <c:extLst xmlns:c16r2="http://schemas.microsoft.com/office/drawing/2015/06/chart">
                  <c:ext xmlns:c16="http://schemas.microsoft.com/office/drawing/2014/chart" uri="{C3380CC4-5D6E-409C-BE32-E72D297353CC}">
                    <c16:uniqueId val="{00000006-56DE-4E8F-AFA5-9F3F35C9463F}"/>
                  </c:ext>
                </c:extLst>
              </c15:ser>
            </c15:filteredLineSeries>
          </c:ext>
        </c:extLst>
      </c:lineChart>
      <c:catAx>
        <c:axId val="92922435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9226528"/>
        <c:crosses val="autoZero"/>
        <c:auto val="1"/>
        <c:lblAlgn val="ctr"/>
        <c:lblOffset val="200"/>
        <c:noMultiLvlLbl val="0"/>
      </c:catAx>
      <c:valAx>
        <c:axId val="929226528"/>
        <c:scaling>
          <c:orientation val="minMax"/>
          <c:max val="20"/>
          <c:min val="-2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US" sz="1200" b="0" i="0" baseline="0">
                    <a:effectLst/>
                  </a:rPr>
                  <a:t>Difference between (% top 10% educated) </a:t>
                </a:r>
                <a:endParaRPr lang="es-ES" sz="1200">
                  <a:effectLst/>
                </a:endParaRPr>
              </a:p>
              <a:p>
                <a:pPr>
                  <a:defRPr b="0"/>
                </a:pPr>
                <a:r>
                  <a:rPr lang="en-US" sz="1200" b="0" i="0" baseline="0">
                    <a:effectLst/>
                  </a:rPr>
                  <a:t>and (% bottom 90% educated) voting for each party</a:t>
                </a:r>
                <a:endParaRPr lang="es-ES" sz="1200">
                  <a:effectLst/>
                </a:endParaRPr>
              </a:p>
            </c:rich>
          </c:tx>
          <c:layout>
            <c:manualLayout>
              <c:xMode val="edge"/>
              <c:yMode val="edge"/>
              <c:x val="2.5596948996143699E-3"/>
              <c:y val="0.16809741006335999"/>
            </c:manualLayout>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9224352"/>
        <c:crosses val="autoZero"/>
        <c:crossBetween val="midCat"/>
        <c:majorUnit val="5"/>
      </c:valAx>
      <c:spPr>
        <a:noFill/>
        <a:ln>
          <a:solidFill>
            <a:sysClr val="windowText" lastClr="000000"/>
          </a:solidFill>
        </a:ln>
        <a:effectLst/>
      </c:spPr>
    </c:plotArea>
    <c:legend>
      <c:legendPos val="b"/>
      <c:layout>
        <c:manualLayout>
          <c:xMode val="edge"/>
          <c:yMode val="edge"/>
          <c:x val="9.5139816893493406E-2"/>
          <c:y val="8.7350246067337906E-2"/>
          <c:w val="0.52548288376211405"/>
          <c:h val="0.153870202502645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15.16 - Vote and income in Mexico,1952-2018</a:t>
            </a:r>
            <a:endParaRPr lang="en-US"/>
          </a:p>
        </c:rich>
      </c:tx>
      <c:layout>
        <c:manualLayout>
          <c:xMode val="edge"/>
          <c:yMode val="edge"/>
          <c:x val="0.20522825036824499"/>
          <c:y val="1.6697420630189599E-2"/>
        </c:manualLayout>
      </c:layout>
      <c:overlay val="0"/>
      <c:spPr>
        <a:noFill/>
        <a:ln>
          <a:noFill/>
        </a:ln>
        <a:effectLst/>
      </c:spPr>
    </c:title>
    <c:autoTitleDeleted val="0"/>
    <c:plotArea>
      <c:layout>
        <c:manualLayout>
          <c:layoutTarget val="inner"/>
          <c:xMode val="edge"/>
          <c:yMode val="edge"/>
          <c:x val="9.5032171641964994E-2"/>
          <c:y val="8.61505331664663E-2"/>
          <c:w val="0.85582282923735298"/>
          <c:h val="0.712549261785838"/>
        </c:manualLayout>
      </c:layout>
      <c:lineChart>
        <c:grouping val="standard"/>
        <c:varyColors val="0"/>
        <c:ser>
          <c:idx val="1"/>
          <c:order val="0"/>
          <c:tx>
            <c:v>Institutional Revolutionary Party (PRI)</c:v>
          </c:tx>
          <c:spPr>
            <a:ln w="38100" cap="rnd">
              <a:solidFill>
                <a:schemeClr val="tx1"/>
              </a:solidFill>
              <a:round/>
            </a:ln>
            <a:effectLst/>
          </c:spPr>
          <c:marker>
            <c:symbol val="circle"/>
            <c:size val="10"/>
            <c:spPr>
              <a:solidFill>
                <a:schemeClr val="tx1"/>
              </a:solidFill>
              <a:ln w="9525">
                <a:noFill/>
              </a:ln>
              <a:effectLst/>
            </c:spPr>
          </c:marker>
          <c:cat>
            <c:strRef>
              <c:f>[21]r_inc!$B$2:$B$6</c:f>
              <c:strCache>
                <c:ptCount val="5"/>
                <c:pt idx="0">
                  <c:v>_x0007_1952-58</c:v>
                </c:pt>
                <c:pt idx="1">
                  <c:v>_x0004_1979</c:v>
                </c:pt>
                <c:pt idx="2">
                  <c:v>_x0004_1994</c:v>
                </c:pt>
                <c:pt idx="3">
                  <c:v>_x0007_2000-06</c:v>
                </c:pt>
                <c:pt idx="4">
                  <c:v>_x0007_2012-18</c:v>
                </c:pt>
              </c:strCache>
            </c:strRef>
          </c:cat>
          <c:val>
            <c:numRef>
              <c:f>[21]r_inc!$V$2:$V$6</c:f>
              <c:numCache>
                <c:formatCode>General</c:formatCode>
                <c:ptCount val="5"/>
                <c:pt idx="0">
                  <c:v>-5.2219144736027712</c:v>
                </c:pt>
                <c:pt idx="1">
                  <c:v>-7.8116853099259016</c:v>
                </c:pt>
                <c:pt idx="2">
                  <c:v>-0.13918563239392201</c:v>
                </c:pt>
                <c:pt idx="3">
                  <c:v>-2.6476085044068451</c:v>
                </c:pt>
                <c:pt idx="4">
                  <c:v>-9.8129182301718494</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0-6AC0-4EF3-82FA-434D099D5C47}"/>
            </c:ext>
          </c:extLst>
        </c:ser>
        <c:ser>
          <c:idx val="6"/>
          <c:order val="1"/>
          <c:tx>
            <c:v>National Action Party (PAN)</c:v>
          </c:tx>
          <c:spPr>
            <a:ln w="38100" cap="rnd">
              <a:solidFill>
                <a:schemeClr val="tx1">
                  <a:lumMod val="75000"/>
                  <a:lumOff val="25000"/>
                </a:schemeClr>
              </a:solidFill>
              <a:round/>
            </a:ln>
            <a:effectLst/>
          </c:spPr>
          <c:marker>
            <c:symbol val="square"/>
            <c:size val="9"/>
            <c:spPr>
              <a:solidFill>
                <a:schemeClr val="bg1"/>
              </a:solidFill>
              <a:ln w="9525">
                <a:solidFill>
                  <a:schemeClr val="tx1">
                    <a:lumMod val="75000"/>
                    <a:lumOff val="25000"/>
                  </a:schemeClr>
                </a:solidFill>
              </a:ln>
              <a:effectLst/>
            </c:spPr>
          </c:marker>
          <c:cat>
            <c:strRef>
              <c:f>[21]r_inc!$B$2:$B$6</c:f>
              <c:strCache>
                <c:ptCount val="5"/>
                <c:pt idx="0">
                  <c:v>_x0007_1952-58</c:v>
                </c:pt>
                <c:pt idx="1">
                  <c:v>_x0004_1979</c:v>
                </c:pt>
                <c:pt idx="2">
                  <c:v>_x0004_1994</c:v>
                </c:pt>
                <c:pt idx="3">
                  <c:v>_x0007_2000-06</c:v>
                </c:pt>
                <c:pt idx="4">
                  <c:v>_x0007_2012-18</c:v>
                </c:pt>
              </c:strCache>
            </c:strRef>
          </c:cat>
          <c:val>
            <c:numRef>
              <c:f>[21]r_inc!$M$2:$M$6</c:f>
              <c:numCache>
                <c:formatCode>General</c:formatCode>
                <c:ptCount val="5"/>
                <c:pt idx="0">
                  <c:v>3.2501514241142231</c:v>
                </c:pt>
                <c:pt idx="1">
                  <c:v>13.17876618362207</c:v>
                </c:pt>
                <c:pt idx="2">
                  <c:v>9.82841921072988</c:v>
                </c:pt>
                <c:pt idx="3">
                  <c:v>-8.4499300510264295</c:v>
                </c:pt>
                <c:pt idx="4">
                  <c:v>6.9995264032377431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1-6AC0-4EF3-82FA-434D099D5C47}"/>
            </c:ext>
          </c:extLst>
        </c:ser>
        <c:ser>
          <c:idx val="3"/>
          <c:order val="2"/>
          <c:tx>
            <c:v>Party of the Democratic Revolution (PRD) / MORENA</c:v>
          </c:tx>
          <c:spPr>
            <a:ln w="38100" cap="rnd">
              <a:solidFill>
                <a:schemeClr val="tx1">
                  <a:lumMod val="50000"/>
                  <a:lumOff val="50000"/>
                </a:schemeClr>
              </a:solidFill>
              <a:round/>
            </a:ln>
            <a:effectLst/>
          </c:spPr>
          <c:marker>
            <c:symbol val="triangle"/>
            <c:size val="11"/>
            <c:spPr>
              <a:solidFill>
                <a:schemeClr val="tx1">
                  <a:lumMod val="50000"/>
                  <a:lumOff val="50000"/>
                </a:schemeClr>
              </a:solidFill>
              <a:ln w="9525">
                <a:noFill/>
              </a:ln>
              <a:effectLst/>
            </c:spPr>
          </c:marker>
          <c:cat>
            <c:strRef>
              <c:f>[21]r_inc!$B$2:$B$6</c:f>
              <c:strCache>
                <c:ptCount val="5"/>
                <c:pt idx="0">
                  <c:v>_x0007_1952-58</c:v>
                </c:pt>
                <c:pt idx="1">
                  <c:v>_x0004_1979</c:v>
                </c:pt>
                <c:pt idx="2">
                  <c:v>_x0004_1994</c:v>
                </c:pt>
                <c:pt idx="3">
                  <c:v>_x0007_2000-06</c:v>
                </c:pt>
                <c:pt idx="4">
                  <c:v>_x0007_2012-18</c:v>
                </c:pt>
              </c:strCache>
            </c:strRef>
          </c:cat>
          <c:val>
            <c:numRef>
              <c:f>[21]r_inc!$D$2:$D$6</c:f>
              <c:numCache>
                <c:formatCode>General</c:formatCode>
                <c:ptCount val="5"/>
                <c:pt idx="2">
                  <c:v>-2.8611857034781449</c:v>
                </c:pt>
                <c:pt idx="3">
                  <c:v>-3.3804407611601168</c:v>
                </c:pt>
                <c:pt idx="4">
                  <c:v>3.9021988812526369</c:v>
                </c:pt>
              </c:numCache>
            </c:numRef>
          </c:val>
          <c:smooth val="0"/>
          <c:extLst xmlns:c16r2="http://schemas.microsoft.com/office/drawing/2015/06/chart">
            <c:ext xmlns:c16="http://schemas.microsoft.com/office/drawing/2014/chart" uri="{C3380CC4-5D6E-409C-BE32-E72D297353CC}">
              <c16:uniqueId val="{00000002-6AC0-4EF3-82FA-434D099D5C47}"/>
            </c:ext>
          </c:extLst>
        </c:ser>
        <c:dLbls>
          <c:showLegendKey val="0"/>
          <c:showVal val="0"/>
          <c:showCatName val="0"/>
          <c:showSerName val="0"/>
          <c:showPercent val="0"/>
          <c:showBubbleSize val="0"/>
        </c:dLbls>
        <c:marker val="1"/>
        <c:smooth val="0"/>
        <c:axId val="929230880"/>
        <c:axId val="929223808"/>
        <c:extLst xmlns:c16r2="http://schemas.microsoft.com/office/drawing/2015/06/chart">
          <c:ext xmlns:c15="http://schemas.microsoft.com/office/drawing/2012/chart" uri="{02D57815-91ED-43cb-92C2-25804820EDAC}">
            <c15:filteredLineSeries>
              <c15:ser>
                <c:idx val="11"/>
                <c:order val="3"/>
                <c:tx>
                  <c:v>#¡REF!</c:v>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Lit>
                    <c:ptCount val="3"/>
                    <c:pt idx="0">
                      <c:v>1995-00</c:v>
                    </c:pt>
                    <c:pt idx="1">
                      <c:v>2006-11</c:v>
                    </c:pt>
                    <c:pt idx="2">
                      <c:v>2016</c:v>
                    </c:pt>
                  </c:strLit>
                </c:cat>
                <c:val>
                  <c:numLit>
                    <c:formatCode>General</c:formatCode>
                    <c:ptCount val="5"/>
                    <c:pt idx="0">
                      <c:v>2.2744220636985037</c:v>
                    </c:pt>
                    <c:pt idx="1">
                      <c:v>0.26688312861432811</c:v>
                    </c:pt>
                  </c:numLit>
                </c:val>
                <c:smooth val="0"/>
                <c:extLst xmlns:c16r2="http://schemas.microsoft.com/office/drawing/2015/06/chart">
                  <c:ext xmlns:c16="http://schemas.microsoft.com/office/drawing/2014/chart" uri="{C3380CC4-5D6E-409C-BE32-E72D297353CC}">
                    <c16:uniqueId val="{00000006-6AC0-4EF3-82FA-434D099D5C47}"/>
                  </c:ext>
                </c:extLst>
              </c15:ser>
            </c15:filteredLineSeries>
          </c:ext>
        </c:extLst>
      </c:lineChart>
      <c:catAx>
        <c:axId val="9292308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9223808"/>
        <c:crosses val="autoZero"/>
        <c:auto val="1"/>
        <c:lblAlgn val="ctr"/>
        <c:lblOffset val="200"/>
        <c:noMultiLvlLbl val="0"/>
      </c:catAx>
      <c:valAx>
        <c:axId val="929223808"/>
        <c:scaling>
          <c:orientation val="minMax"/>
          <c:max val="30"/>
          <c:min val="-15"/>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US" sz="1200" b="0" i="0" baseline="0">
                    <a:effectLst/>
                  </a:rPr>
                  <a:t>Difference between (% top 10% educated) </a:t>
                </a:r>
                <a:endParaRPr lang="es-ES" sz="1200">
                  <a:effectLst/>
                </a:endParaRPr>
              </a:p>
              <a:p>
                <a:pPr>
                  <a:defRPr b="0"/>
                </a:pPr>
                <a:r>
                  <a:rPr lang="en-US" sz="1200" b="0" i="0" baseline="0">
                    <a:effectLst/>
                  </a:rPr>
                  <a:t>and (% bottom 90% educated) voting for each party</a:t>
                </a:r>
                <a:endParaRPr lang="es-ES" sz="1200">
                  <a:effectLst/>
                </a:endParaRPr>
              </a:p>
            </c:rich>
          </c:tx>
          <c:layout>
            <c:manualLayout>
              <c:xMode val="edge"/>
              <c:yMode val="edge"/>
              <c:x val="1.2048536544266499E-3"/>
              <c:y val="0.17901335056596501"/>
            </c:manualLayout>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9230880"/>
        <c:crosses val="autoZero"/>
        <c:crossBetween val="midCat"/>
        <c:majorUnit val="5"/>
      </c:valAx>
      <c:spPr>
        <a:noFill/>
        <a:ln>
          <a:solidFill>
            <a:sysClr val="windowText" lastClr="000000"/>
          </a:solidFill>
        </a:ln>
        <a:effectLst/>
      </c:spPr>
    </c:plotArea>
    <c:legend>
      <c:legendPos val="b"/>
      <c:layout>
        <c:manualLayout>
          <c:xMode val="edge"/>
          <c:yMode val="edge"/>
          <c:x val="0.11425744536689"/>
          <c:y val="0.104995811747981"/>
          <c:w val="0.51453848797139801"/>
          <c:h val="0.181136780119411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a:t>
            </a:r>
            <a:r>
              <a:rPr lang="en-US" sz="1680" b="1"/>
              <a:t> 15.17 - Election results in Peru, 1995-2016</a:t>
            </a:r>
          </a:p>
        </c:rich>
      </c:tx>
      <c:layout>
        <c:manualLayout>
          <c:xMode val="edge"/>
          <c:yMode val="edge"/>
          <c:x val="0.25786075045682599"/>
          <c:y val="1.4610190583280201E-2"/>
        </c:manualLayout>
      </c:layout>
      <c:overlay val="0"/>
      <c:spPr>
        <a:noFill/>
        <a:ln>
          <a:noFill/>
        </a:ln>
        <a:effectLst/>
      </c:spPr>
    </c:title>
    <c:autoTitleDeleted val="0"/>
    <c:plotArea>
      <c:layout>
        <c:manualLayout>
          <c:layoutTarget val="inner"/>
          <c:xMode val="edge"/>
          <c:yMode val="edge"/>
          <c:x val="9.7581676323803296E-2"/>
          <c:y val="8.4082668421078699E-2"/>
          <c:w val="0.87290938880504598"/>
          <c:h val="0.71975095127345401"/>
        </c:manualLayout>
      </c:layout>
      <c:lineChart>
        <c:grouping val="standard"/>
        <c:varyColors val="0"/>
        <c:ser>
          <c:idx val="3"/>
          <c:order val="0"/>
          <c:tx>
            <c:v>Fujimorists (Change 90 / Peru 2000 / Force 2011 / Popular Force)</c:v>
          </c:tx>
          <c:spPr>
            <a:ln w="38100" cap="rnd">
              <a:solidFill>
                <a:schemeClr val="tx1"/>
              </a:solidFill>
              <a:round/>
            </a:ln>
            <a:effectLst/>
          </c:spPr>
          <c:marker>
            <c:symbol val="circle"/>
            <c:size val="10"/>
            <c:spPr>
              <a:solidFill>
                <a:schemeClr val="tx1"/>
              </a:solidFill>
              <a:ln w="9525">
                <a:noFill/>
              </a:ln>
              <a:effectLst/>
            </c:spPr>
          </c:marker>
          <c:cat>
            <c:numRef>
              <c:f>[22]r_elec!$A$2:$A$6</c:f>
              <c:numCache>
                <c:formatCode>General</c:formatCode>
                <c:ptCount val="5"/>
                <c:pt idx="0">
                  <c:v>1995</c:v>
                </c:pt>
                <c:pt idx="1">
                  <c:v>2000</c:v>
                </c:pt>
                <c:pt idx="2">
                  <c:v>2006</c:v>
                </c:pt>
                <c:pt idx="3">
                  <c:v>2011</c:v>
                </c:pt>
                <c:pt idx="4">
                  <c:v>2016</c:v>
                </c:pt>
              </c:numCache>
            </c:numRef>
          </c:cat>
          <c:val>
            <c:numRef>
              <c:f>[22]r_elec!$D$2:$D$6</c:f>
              <c:numCache>
                <c:formatCode>General</c:formatCode>
                <c:ptCount val="5"/>
                <c:pt idx="0">
                  <c:v>0.51100000000000001</c:v>
                </c:pt>
                <c:pt idx="1">
                  <c:v>0.499</c:v>
                </c:pt>
                <c:pt idx="2">
                  <c:v>7.400000000000001E-2</c:v>
                </c:pt>
                <c:pt idx="3">
                  <c:v>0.23550000000000001</c:v>
                </c:pt>
                <c:pt idx="4">
                  <c:v>0.39860000000000001</c:v>
                </c:pt>
              </c:numCache>
            </c:numRef>
          </c:val>
          <c:smooth val="0"/>
          <c:extLst xmlns:c16r2="http://schemas.microsoft.com/office/drawing/2015/06/chart">
            <c:ext xmlns:c16="http://schemas.microsoft.com/office/drawing/2014/chart" uri="{C3380CC4-5D6E-409C-BE32-E72D297353CC}">
              <c16:uniqueId val="{00000000-DB3D-4033-977C-E7B8A068D8EA}"/>
            </c:ext>
          </c:extLst>
        </c:ser>
        <c:ser>
          <c:idx val="6"/>
          <c:order val="1"/>
          <c:tx>
            <c:v>Christian Democrats / Liberals (PPC / AP / UN / PPK)</c:v>
          </c:tx>
          <c:spPr>
            <a:ln w="38100" cap="rnd">
              <a:solidFill>
                <a:schemeClr val="tx1">
                  <a:lumMod val="75000"/>
                  <a:lumOff val="25000"/>
                </a:schemeClr>
              </a:solidFill>
              <a:round/>
            </a:ln>
            <a:effectLst/>
          </c:spPr>
          <c:marker>
            <c:symbol val="square"/>
            <c:size val="9"/>
            <c:spPr>
              <a:solidFill>
                <a:schemeClr val="bg1"/>
              </a:solidFill>
              <a:ln w="9525">
                <a:solidFill>
                  <a:schemeClr val="tx1">
                    <a:lumMod val="75000"/>
                    <a:lumOff val="25000"/>
                  </a:schemeClr>
                </a:solidFill>
              </a:ln>
              <a:effectLst/>
            </c:spPr>
          </c:marker>
          <c:cat>
            <c:numRef>
              <c:f>[22]r_elec!$A$2:$A$6</c:f>
              <c:numCache>
                <c:formatCode>General</c:formatCode>
                <c:ptCount val="5"/>
                <c:pt idx="0">
                  <c:v>1995</c:v>
                </c:pt>
                <c:pt idx="1">
                  <c:v>2000</c:v>
                </c:pt>
                <c:pt idx="2">
                  <c:v>2006</c:v>
                </c:pt>
                <c:pt idx="3">
                  <c:v>2011</c:v>
                </c:pt>
                <c:pt idx="4">
                  <c:v>2016</c:v>
                </c:pt>
              </c:numCache>
            </c:numRef>
          </c:cat>
          <c:val>
            <c:numRef>
              <c:f>[22]r_elec!$E$2:$E$6</c:f>
              <c:numCache>
                <c:formatCode>General</c:formatCode>
                <c:ptCount val="5"/>
                <c:pt idx="0">
                  <c:v>7.3999999999999996E-2</c:v>
                </c:pt>
                <c:pt idx="1">
                  <c:v>4.8000000000000001E-2</c:v>
                </c:pt>
                <c:pt idx="2">
                  <c:v>0.28600000000000003</c:v>
                </c:pt>
                <c:pt idx="3">
                  <c:v>0.28340000000000004</c:v>
                </c:pt>
                <c:pt idx="4">
                  <c:v>0.28470000000000001</c:v>
                </c:pt>
              </c:numCache>
            </c:numRef>
          </c:val>
          <c:smooth val="0"/>
          <c:extLst xmlns:c16r2="http://schemas.microsoft.com/office/drawing/2015/06/chart">
            <c:ext xmlns:c16="http://schemas.microsoft.com/office/drawing/2014/chart" uri="{C3380CC4-5D6E-409C-BE32-E72D297353CC}">
              <c16:uniqueId val="{00000001-DB3D-4033-977C-E7B8A068D8EA}"/>
            </c:ext>
          </c:extLst>
        </c:ser>
        <c:ser>
          <c:idx val="0"/>
          <c:order val="2"/>
          <c:tx>
            <c:v>Socialists / Progressives (UPP / PP / PNP / GP)</c:v>
          </c:tx>
          <c:spPr>
            <a:ln w="38100" cap="rnd">
              <a:solidFill>
                <a:schemeClr val="tx1">
                  <a:lumMod val="50000"/>
                  <a:lumOff val="50000"/>
                </a:schemeClr>
              </a:solidFill>
              <a:prstDash val="sysDash"/>
              <a:round/>
            </a:ln>
            <a:effectLst/>
          </c:spPr>
          <c:marker>
            <c:symbol val="triangle"/>
            <c:size val="11"/>
            <c:spPr>
              <a:solidFill>
                <a:schemeClr val="tx1">
                  <a:lumMod val="50000"/>
                  <a:lumOff val="50000"/>
                </a:schemeClr>
              </a:solidFill>
              <a:ln w="9525">
                <a:noFill/>
              </a:ln>
              <a:effectLst/>
            </c:spPr>
          </c:marker>
          <c:cat>
            <c:numRef>
              <c:f>[22]r_elec!$A$2:$A$6</c:f>
              <c:numCache>
                <c:formatCode>General</c:formatCode>
                <c:ptCount val="5"/>
                <c:pt idx="0">
                  <c:v>1995</c:v>
                </c:pt>
                <c:pt idx="1">
                  <c:v>2000</c:v>
                </c:pt>
                <c:pt idx="2">
                  <c:v>2006</c:v>
                </c:pt>
                <c:pt idx="3">
                  <c:v>2011</c:v>
                </c:pt>
                <c:pt idx="4">
                  <c:v>2016</c:v>
                </c:pt>
              </c:numCache>
            </c:numRef>
          </c:cat>
          <c:val>
            <c:numRef>
              <c:f>[22]r_elec!$B$2:$B$6</c:f>
              <c:numCache>
                <c:formatCode>General</c:formatCode>
                <c:ptCount val="5"/>
                <c:pt idx="0">
                  <c:v>0.17699999999999999</c:v>
                </c:pt>
                <c:pt idx="1">
                  <c:v>0.40200000000000002</c:v>
                </c:pt>
                <c:pt idx="2">
                  <c:v>0.30599999999999999</c:v>
                </c:pt>
                <c:pt idx="3">
                  <c:v>0.4733</c:v>
                </c:pt>
                <c:pt idx="4">
                  <c:v>0.18739999999999998</c:v>
                </c:pt>
              </c:numCache>
              <c:extLst xmlns:c16r2="http://schemas.microsoft.com/office/drawing/2015/06/chart"/>
            </c:numRef>
          </c:val>
          <c:smooth val="0"/>
          <c:extLst xmlns:c16r2="http://schemas.microsoft.com/office/drawing/2015/06/chart">
            <c:ext xmlns:c16="http://schemas.microsoft.com/office/drawing/2014/chart" uri="{C3380CC4-5D6E-409C-BE32-E72D297353CC}">
              <c16:uniqueId val="{00000002-DB3D-4033-977C-E7B8A068D8EA}"/>
            </c:ext>
          </c:extLst>
        </c:ser>
        <c:ser>
          <c:idx val="2"/>
          <c:order val="3"/>
          <c:tx>
            <c:v>Peruvian Aprista Party (APRA)</c:v>
          </c:tx>
          <c:spPr>
            <a:ln w="38100" cap="rnd">
              <a:solidFill>
                <a:schemeClr val="bg1">
                  <a:lumMod val="65000"/>
                </a:schemeClr>
              </a:solidFill>
              <a:prstDash val="sysDash"/>
              <a:round/>
            </a:ln>
            <a:effectLst/>
          </c:spPr>
          <c:marker>
            <c:symbol val="diamond"/>
            <c:size val="11"/>
            <c:spPr>
              <a:solidFill>
                <a:schemeClr val="bg1">
                  <a:lumMod val="65000"/>
                </a:schemeClr>
              </a:solidFill>
              <a:ln w="9525">
                <a:noFill/>
              </a:ln>
              <a:effectLst/>
            </c:spPr>
          </c:marker>
          <c:cat>
            <c:numRef>
              <c:f>[22]r_elec!$A$2:$A$6</c:f>
              <c:numCache>
                <c:formatCode>General</c:formatCode>
                <c:ptCount val="5"/>
                <c:pt idx="0">
                  <c:v>1995</c:v>
                </c:pt>
                <c:pt idx="1">
                  <c:v>2000</c:v>
                </c:pt>
                <c:pt idx="2">
                  <c:v>2006</c:v>
                </c:pt>
                <c:pt idx="3">
                  <c:v>2011</c:v>
                </c:pt>
                <c:pt idx="4">
                  <c:v>2016</c:v>
                </c:pt>
              </c:numCache>
            </c:numRef>
          </c:cat>
          <c:val>
            <c:numRef>
              <c:f>[22]r_elec!$C$2:$C$6</c:f>
              <c:numCache>
                <c:formatCode>General</c:formatCode>
                <c:ptCount val="5"/>
                <c:pt idx="0">
                  <c:v>6.4000000000000001E-2</c:v>
                </c:pt>
                <c:pt idx="1">
                  <c:v>1.3999999999999999E-2</c:v>
                </c:pt>
                <c:pt idx="2">
                  <c:v>0.24299999999999999</c:v>
                </c:pt>
              </c:numCache>
            </c:numRef>
          </c:val>
          <c:smooth val="0"/>
          <c:extLst xmlns:c16r2="http://schemas.microsoft.com/office/drawing/2015/06/chart">
            <c:ext xmlns:c16="http://schemas.microsoft.com/office/drawing/2014/chart" uri="{C3380CC4-5D6E-409C-BE32-E72D297353CC}">
              <c16:uniqueId val="{00000003-DB3D-4033-977C-E7B8A068D8EA}"/>
            </c:ext>
          </c:extLst>
        </c:ser>
        <c:ser>
          <c:idx val="1"/>
          <c:order val="4"/>
          <c:tx>
            <c:v>Other</c:v>
          </c:tx>
          <c:spPr>
            <a:ln w="38100" cap="rnd">
              <a:solidFill>
                <a:schemeClr val="accent3"/>
              </a:solidFill>
              <a:round/>
            </a:ln>
            <a:effectLst/>
          </c:spPr>
          <c:marker>
            <c:symbol val="circle"/>
            <c:size val="10"/>
            <c:spPr>
              <a:solidFill>
                <a:schemeClr val="bg1"/>
              </a:solidFill>
              <a:ln w="9525">
                <a:solidFill>
                  <a:schemeClr val="accent3"/>
                </a:solidFill>
              </a:ln>
              <a:effectLst/>
            </c:spPr>
          </c:marker>
          <c:cat>
            <c:numRef>
              <c:f>[22]r_elec!$A$2:$A$6</c:f>
              <c:numCache>
                <c:formatCode>General</c:formatCode>
                <c:ptCount val="5"/>
                <c:pt idx="0">
                  <c:v>1995</c:v>
                </c:pt>
                <c:pt idx="1">
                  <c:v>2000</c:v>
                </c:pt>
                <c:pt idx="2">
                  <c:v>2006</c:v>
                </c:pt>
                <c:pt idx="3">
                  <c:v>2011</c:v>
                </c:pt>
                <c:pt idx="4">
                  <c:v>2016</c:v>
                </c:pt>
              </c:numCache>
            </c:numRef>
          </c:cat>
          <c:val>
            <c:numRef>
              <c:f>[22]r_elec!$H$2:$H$6</c:f>
              <c:numCache>
                <c:formatCode>General</c:formatCode>
                <c:ptCount val="5"/>
                <c:pt idx="0">
                  <c:v>0.17400000000000002</c:v>
                </c:pt>
                <c:pt idx="1">
                  <c:v>3.7000000000000005E-2</c:v>
                </c:pt>
                <c:pt idx="2">
                  <c:v>9.0999999999999831E-2</c:v>
                </c:pt>
                <c:pt idx="3">
                  <c:v>7.8000000000000118E-3</c:v>
                </c:pt>
                <c:pt idx="4">
                  <c:v>0.12930000000000008</c:v>
                </c:pt>
              </c:numCache>
            </c:numRef>
          </c:val>
          <c:smooth val="0"/>
          <c:extLst xmlns:c16r2="http://schemas.microsoft.com/office/drawing/2015/06/chart">
            <c:ext xmlns:c16="http://schemas.microsoft.com/office/drawing/2014/chart" uri="{C3380CC4-5D6E-409C-BE32-E72D297353CC}">
              <c16:uniqueId val="{00000004-DB3D-4033-977C-E7B8A068D8EA}"/>
            </c:ext>
          </c:extLst>
        </c:ser>
        <c:dLbls>
          <c:showLegendKey val="0"/>
          <c:showVal val="0"/>
          <c:showCatName val="0"/>
          <c:showSerName val="0"/>
          <c:showPercent val="0"/>
          <c:showBubbleSize val="0"/>
        </c:dLbls>
        <c:marker val="1"/>
        <c:smooth val="0"/>
        <c:axId val="929239040"/>
        <c:axId val="929234688"/>
        <c:extLst xmlns:c16r2="http://schemas.microsoft.com/office/drawing/2015/06/chart"/>
      </c:lineChart>
      <c:dateAx>
        <c:axId val="9292390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9234688"/>
        <c:crosses val="autoZero"/>
        <c:auto val="0"/>
        <c:lblOffset val="100"/>
        <c:baseTimeUnit val="days"/>
        <c:majorUnit val="2"/>
        <c:majorTimeUnit val="days"/>
        <c:minorUnit val="1"/>
      </c:dateAx>
      <c:valAx>
        <c:axId val="929234688"/>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aseline="0"/>
                  <a:t>Share of votes (%)</a:t>
                </a:r>
                <a:endParaRPr lang="en-US"/>
              </a:p>
            </c:rich>
          </c:tx>
          <c:layout>
            <c:manualLayout>
              <c:xMode val="edge"/>
              <c:yMode val="edge"/>
              <c:x val="5.1343866237077602E-3"/>
              <c:y val="0.33137132883855902"/>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9239040"/>
        <c:crosses val="autoZero"/>
        <c:crossBetween val="midCat"/>
      </c:valAx>
      <c:spPr>
        <a:noFill/>
        <a:ln>
          <a:solidFill>
            <a:sysClr val="windowText" lastClr="000000"/>
          </a:solidFill>
        </a:ln>
        <a:effectLst/>
      </c:spPr>
    </c:plotArea>
    <c:legend>
      <c:legendPos val="b"/>
      <c:layout>
        <c:manualLayout>
          <c:xMode val="edge"/>
          <c:yMode val="edge"/>
          <c:x val="0.105142593191769"/>
          <c:y val="9.1439826557651205E-2"/>
          <c:w val="0.63409918885031202"/>
          <c:h val="0.219326734914188"/>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a:t> 15.4 - The left-wing</a:t>
            </a:r>
            <a:r>
              <a:rPr lang="en-US" sz="1680" baseline="0"/>
              <a:t> vote by income and education</a:t>
            </a:r>
          </a:p>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a:t>in Chile, 1989-2017</a:t>
            </a:r>
          </a:p>
        </c:rich>
      </c:tx>
      <c:layout>
        <c:manualLayout>
          <c:xMode val="edge"/>
          <c:yMode val="edge"/>
          <c:x val="0.21738456312211099"/>
          <c:y val="6.2776955947053802E-3"/>
        </c:manualLayout>
      </c:layout>
      <c:overlay val="0"/>
      <c:spPr>
        <a:noFill/>
        <a:ln>
          <a:noFill/>
        </a:ln>
        <a:effectLst/>
      </c:spPr>
    </c:title>
    <c:autoTitleDeleted val="0"/>
    <c:plotArea>
      <c:layout>
        <c:manualLayout>
          <c:layoutTarget val="inner"/>
          <c:xMode val="edge"/>
          <c:yMode val="edge"/>
          <c:x val="5.3032261885851702E-2"/>
          <c:y val="9.6527396291974502E-2"/>
          <c:w val="0.90363229580889004"/>
          <c:h val="0.63887366607207097"/>
        </c:manualLayout>
      </c:layout>
      <c:lineChart>
        <c:grouping val="standard"/>
        <c:varyColors val="0"/>
        <c:ser>
          <c:idx val="0"/>
          <c:order val="0"/>
          <c:tx>
            <c:v>zero</c:v>
          </c:tx>
          <c:spPr>
            <a:ln w="28575" cap="rnd">
              <a:solidFill>
                <a:sysClr val="windowText" lastClr="000000"/>
              </a:solidFill>
              <a:round/>
            </a:ln>
            <a:effectLst/>
          </c:spPr>
          <c:marker>
            <c:symbol val="none"/>
          </c:marker>
          <c:cat>
            <c:strRef>
              <c:f>[4]r_votediff!$C$2:$C$5</c:f>
              <c:strCache>
                <c:ptCount val="4"/>
                <c:pt idx="0">
                  <c:v>1989</c:v>
                </c:pt>
                <c:pt idx="1">
                  <c:v>1993-99</c:v>
                </c:pt>
                <c:pt idx="2">
                  <c:v>2005-09</c:v>
                </c:pt>
                <c:pt idx="3">
                  <c:v>2013-17</c:v>
                </c:pt>
              </c:strCache>
            </c:strRef>
          </c:cat>
          <c:val>
            <c:numRef>
              <c:f>[4]r_votediff!$B$2:$B$5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0459-40ED-82F9-DB2A14714B76}"/>
            </c:ext>
          </c:extLst>
        </c:ser>
        <c:ser>
          <c:idx val="1"/>
          <c:order val="1"/>
          <c:tx>
            <c:v>Difference between (% of top 10% educated) and (% of bottom 90% educated) voting left</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[4]r_votediff!$C$2:$C$5</c:f>
              <c:strCache>
                <c:ptCount val="4"/>
                <c:pt idx="0">
                  <c:v>1989</c:v>
                </c:pt>
                <c:pt idx="1">
                  <c:v>1993-99</c:v>
                </c:pt>
                <c:pt idx="2">
                  <c:v>2005-09</c:v>
                </c:pt>
                <c:pt idx="3">
                  <c:v>2013-17</c:v>
                </c:pt>
              </c:strCache>
            </c:strRef>
          </c:cat>
          <c:val>
            <c:numRef>
              <c:f>[4]r_votediff!$F$2:$F$5</c:f>
              <c:numCache>
                <c:formatCode>General</c:formatCode>
                <c:ptCount val="4"/>
                <c:pt idx="0">
                  <c:v>-0.42058082292693372</c:v>
                </c:pt>
                <c:pt idx="1">
                  <c:v>4.5291014345860514</c:v>
                </c:pt>
                <c:pt idx="2">
                  <c:v>-2.4582653969004831</c:v>
                </c:pt>
                <c:pt idx="3">
                  <c:v>-5.0667576881023306</c:v>
                </c:pt>
              </c:numCache>
            </c:numRef>
          </c:val>
          <c:smooth val="0"/>
          <c:extLst xmlns:c16r2="http://schemas.microsoft.com/office/drawing/2015/06/chart">
            <c:ext xmlns:c16="http://schemas.microsoft.com/office/drawing/2014/chart" uri="{C3380CC4-5D6E-409C-BE32-E72D297353CC}">
              <c16:uniqueId val="{00000001-0459-40ED-82F9-DB2A14714B76}"/>
            </c:ext>
          </c:extLst>
        </c:ser>
        <c:ser>
          <c:idx val="2"/>
          <c:order val="2"/>
          <c:tx>
            <c:v>Difference between (% of top 10% earners) and (% of bottom 90% earners) voting left</c:v>
          </c:tx>
          <c:spPr>
            <a:ln w="38100" cap="rnd">
              <a:solidFill>
                <a:srgbClr val="FF0000"/>
              </a:solidFill>
              <a:round/>
            </a:ln>
            <a:effectLst/>
          </c:spPr>
          <c:marker>
            <c:symbol val="square"/>
            <c:size val="9"/>
            <c:spPr>
              <a:solidFill>
                <a:srgbClr val="FF0000"/>
              </a:solidFill>
              <a:ln w="9525">
                <a:solidFill>
                  <a:srgbClr val="FF0000"/>
                </a:solidFill>
              </a:ln>
              <a:effectLst/>
            </c:spPr>
          </c:marker>
          <c:cat>
            <c:strRef>
              <c:f>[4]r_votediff!$C$2:$C$5</c:f>
              <c:strCache>
                <c:ptCount val="4"/>
                <c:pt idx="0">
                  <c:v>1989</c:v>
                </c:pt>
                <c:pt idx="1">
                  <c:v>1993-99</c:v>
                </c:pt>
                <c:pt idx="2">
                  <c:v>2005-09</c:v>
                </c:pt>
                <c:pt idx="3">
                  <c:v>2013-17</c:v>
                </c:pt>
              </c:strCache>
            </c:strRef>
          </c:cat>
          <c:val>
            <c:numRef>
              <c:f>[4]r_votediff!$AG$2:$AG$5</c:f>
              <c:numCache>
                <c:formatCode>General</c:formatCode>
                <c:ptCount val="4"/>
                <c:pt idx="1">
                  <c:v>-5.2322858202723603</c:v>
                </c:pt>
                <c:pt idx="2">
                  <c:v>-2.9778960258390397</c:v>
                </c:pt>
                <c:pt idx="3">
                  <c:v>-7.4646475910039713</c:v>
                </c:pt>
              </c:numCache>
            </c:numRef>
          </c:val>
          <c:smooth val="0"/>
          <c:extLst xmlns:c16r2="http://schemas.microsoft.com/office/drawing/2015/06/chart">
            <c:ext xmlns:c16="http://schemas.microsoft.com/office/drawing/2014/chart" uri="{C3380CC4-5D6E-409C-BE32-E72D297353CC}">
              <c16:uniqueId val="{00000002-0459-40ED-82F9-DB2A14714B76}"/>
            </c:ext>
          </c:extLst>
        </c:ser>
        <c:dLbls>
          <c:showLegendKey val="0"/>
          <c:showVal val="0"/>
          <c:showCatName val="0"/>
          <c:showSerName val="0"/>
          <c:showPercent val="0"/>
          <c:showBubbleSize val="0"/>
        </c:dLbls>
        <c:smooth val="0"/>
        <c:axId val="707338688"/>
        <c:axId val="706510256"/>
      </c:lineChart>
      <c:catAx>
        <c:axId val="7073386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10256"/>
        <c:crosses val="autoZero"/>
        <c:auto val="1"/>
        <c:lblAlgn val="ctr"/>
        <c:lblOffset val="200"/>
        <c:noMultiLvlLbl val="0"/>
      </c:catAx>
      <c:valAx>
        <c:axId val="706510256"/>
        <c:scaling>
          <c:orientation val="minMax"/>
          <c:max val="16"/>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7338688"/>
        <c:crosses val="autoZero"/>
        <c:crossBetween val="midCat"/>
        <c:majorUnit val="2"/>
      </c:valAx>
      <c:spPr>
        <a:noFill/>
        <a:ln>
          <a:solidFill>
            <a:sysClr val="windowText" lastClr="000000"/>
          </a:solidFill>
        </a:ln>
        <a:effectLst/>
      </c:spPr>
    </c:plotArea>
    <c:legend>
      <c:legendPos val="b"/>
      <c:legendEntry>
        <c:idx val="0"/>
        <c:delete val="1"/>
      </c:legendEntry>
      <c:layout>
        <c:manualLayout>
          <c:xMode val="edge"/>
          <c:yMode val="edge"/>
          <c:x val="6.2080169345478699E-2"/>
          <c:y val="0.104708064069219"/>
          <c:w val="0.88267561229737102"/>
          <c:h val="0.143465477836217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a:t> 15.18 - The socialist / progressive vote</a:t>
            </a:r>
            <a:r>
              <a:rPr lang="en-US" baseline="0"/>
              <a:t> by income and education </a:t>
            </a:r>
          </a:p>
          <a:p>
            <a:pPr algn="ct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aseline="0"/>
              <a:t>in Peru</a:t>
            </a:r>
            <a:r>
              <a:rPr lang="en-US"/>
              <a:t>, 1995-2016</a:t>
            </a:r>
            <a:endParaRPr lang="en-US">
              <a:effectLst/>
            </a:endParaRPr>
          </a:p>
        </c:rich>
      </c:tx>
      <c:layout/>
      <c:overlay val="0"/>
      <c:spPr>
        <a:noFill/>
        <a:ln>
          <a:noFill/>
        </a:ln>
        <a:effectLst/>
      </c:spPr>
    </c:title>
    <c:autoTitleDeleted val="0"/>
    <c:plotArea>
      <c:layout>
        <c:manualLayout>
          <c:layoutTarget val="inner"/>
          <c:xMode val="edge"/>
          <c:yMode val="edge"/>
          <c:x val="6.3955197260162605E-2"/>
          <c:y val="0.11545747644927599"/>
          <c:w val="0.90363229580889004"/>
          <c:h val="0.64290298778551602"/>
        </c:manualLayout>
      </c:layout>
      <c:lineChart>
        <c:grouping val="standard"/>
        <c:varyColors val="0"/>
        <c:ser>
          <c:idx val="1"/>
          <c:order val="0"/>
          <c:tx>
            <c:v>Difference between (% of university graduates) and (% of non-univ.) voting socialist / progressive</c:v>
          </c:tx>
          <c:spPr>
            <a:ln w="38100" cap="rnd">
              <a:solidFill>
                <a:schemeClr val="tx1"/>
              </a:solidFill>
              <a:round/>
            </a:ln>
            <a:effectLst/>
          </c:spPr>
          <c:marker>
            <c:symbol val="circle"/>
            <c:size val="10"/>
            <c:spPr>
              <a:solidFill>
                <a:schemeClr val="tx1"/>
              </a:solidFill>
              <a:ln w="9525">
                <a:noFill/>
              </a:ln>
              <a:effectLst/>
            </c:spPr>
          </c:marker>
          <c:cat>
            <c:strRef>
              <c:f>[22]r_votediff!$C$2:$C$4</c:f>
              <c:strCache>
                <c:ptCount val="3"/>
                <c:pt idx="0">
                  <c:v>1995-00</c:v>
                </c:pt>
                <c:pt idx="1">
                  <c:v>2006-11</c:v>
                </c:pt>
                <c:pt idx="2">
                  <c:v>2016</c:v>
                </c:pt>
              </c:strCache>
            </c:strRef>
          </c:cat>
          <c:val>
            <c:numRef>
              <c:f>[22]r_votediff!$F$2:$F$4</c:f>
              <c:numCache>
                <c:formatCode>General</c:formatCode>
                <c:ptCount val="3"/>
                <c:pt idx="0">
                  <c:v>9.7300581581288714</c:v>
                </c:pt>
                <c:pt idx="1">
                  <c:v>-4.012962018469489</c:v>
                </c:pt>
                <c:pt idx="2">
                  <c:v>4.7830865427625433</c:v>
                </c:pt>
              </c:numCache>
            </c:numRef>
          </c:val>
          <c:smooth val="0"/>
          <c:extLst xmlns:c16r2="http://schemas.microsoft.com/office/drawing/2015/06/chart">
            <c:ext xmlns:c16="http://schemas.microsoft.com/office/drawing/2014/chart" uri="{C3380CC4-5D6E-409C-BE32-E72D297353CC}">
              <c16:uniqueId val="{00000001-4DEF-410C-A69B-99E6A735E3FC}"/>
            </c:ext>
          </c:extLst>
        </c:ser>
        <c:ser>
          <c:idx val="2"/>
          <c:order val="1"/>
          <c:tx>
            <c:v>Difference between (% of top 10%) and (% of bottom 90%) earners voting socialist / progressive</c:v>
          </c:tx>
          <c:spPr>
            <a:ln w="38100" cap="rnd">
              <a:solidFill>
                <a:schemeClr val="tx1">
                  <a:lumMod val="65000"/>
                  <a:lumOff val="35000"/>
                </a:schemeClr>
              </a:solidFill>
              <a:round/>
            </a:ln>
            <a:effectLst/>
          </c:spPr>
          <c:marker>
            <c:symbol val="square"/>
            <c:size val="9"/>
            <c:spPr>
              <a:solidFill>
                <a:schemeClr val="bg1"/>
              </a:solidFill>
              <a:ln w="9525">
                <a:solidFill>
                  <a:schemeClr val="tx1">
                    <a:lumMod val="65000"/>
                    <a:lumOff val="35000"/>
                  </a:schemeClr>
                </a:solidFill>
              </a:ln>
              <a:effectLst/>
            </c:spPr>
          </c:marker>
          <c:cat>
            <c:strRef>
              <c:f>[22]r_votediff!$C$2:$C$4</c:f>
              <c:strCache>
                <c:ptCount val="3"/>
                <c:pt idx="0">
                  <c:v>1995-00</c:v>
                </c:pt>
                <c:pt idx="1">
                  <c:v>2006-11</c:v>
                </c:pt>
                <c:pt idx="2">
                  <c:v>2016</c:v>
                </c:pt>
              </c:strCache>
            </c:strRef>
          </c:cat>
          <c:val>
            <c:numRef>
              <c:f>[22]r_votediff!$AG$2:$AG$4</c:f>
              <c:numCache>
                <c:formatCode>General</c:formatCode>
                <c:ptCount val="3"/>
                <c:pt idx="0">
                  <c:v>-3.3714631088510569</c:v>
                </c:pt>
                <c:pt idx="1">
                  <c:v>-12.480502943154102</c:v>
                </c:pt>
                <c:pt idx="2">
                  <c:v>1.0078829869769306</c:v>
                </c:pt>
              </c:numCache>
            </c:numRef>
          </c:val>
          <c:smooth val="0"/>
          <c:extLst xmlns:c16r2="http://schemas.microsoft.com/office/drawing/2015/06/chart">
            <c:ext xmlns:c16="http://schemas.microsoft.com/office/drawing/2014/chart" uri="{C3380CC4-5D6E-409C-BE32-E72D297353CC}">
              <c16:uniqueId val="{00000002-4DEF-410C-A69B-99E6A735E3FC}"/>
            </c:ext>
          </c:extLst>
        </c:ser>
        <c:dLbls>
          <c:showLegendKey val="0"/>
          <c:showVal val="0"/>
          <c:showCatName val="0"/>
          <c:showSerName val="0"/>
          <c:showPercent val="0"/>
          <c:showBubbleSize val="0"/>
        </c:dLbls>
        <c:marker val="1"/>
        <c:smooth val="0"/>
        <c:axId val="929224896"/>
        <c:axId val="929236320"/>
      </c:lineChart>
      <c:catAx>
        <c:axId val="9292248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9236320"/>
        <c:crosses val="autoZero"/>
        <c:auto val="1"/>
        <c:lblAlgn val="ctr"/>
        <c:lblOffset val="200"/>
        <c:noMultiLvlLbl val="0"/>
      </c:catAx>
      <c:valAx>
        <c:axId val="929236320"/>
        <c:scaling>
          <c:orientation val="minMax"/>
          <c:max val="25"/>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9224896"/>
        <c:crosses val="autoZero"/>
        <c:crossBetween val="midCat"/>
        <c:majorUnit val="5"/>
      </c:valAx>
      <c:spPr>
        <a:noFill/>
        <a:ln>
          <a:solidFill>
            <a:sysClr val="windowText" lastClr="000000"/>
          </a:solidFill>
        </a:ln>
        <a:effectLst/>
      </c:spPr>
    </c:plotArea>
    <c:legend>
      <c:legendPos val="b"/>
      <c:layout>
        <c:manualLayout>
          <c:xMode val="edge"/>
          <c:yMode val="edge"/>
          <c:x val="7.3001945692202197E-2"/>
          <c:y val="0.123635680207801"/>
          <c:w val="0.88267561229737102"/>
          <c:h val="0.162361982562603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15.19 - Vote and education in Peru, 1995-2016</a:t>
            </a:r>
            <a:endParaRPr lang="en-US"/>
          </a:p>
        </c:rich>
      </c:tx>
      <c:layout/>
      <c:overlay val="0"/>
      <c:spPr>
        <a:noFill/>
        <a:ln>
          <a:noFill/>
        </a:ln>
        <a:effectLst/>
      </c:spPr>
    </c:title>
    <c:autoTitleDeleted val="0"/>
    <c:plotArea>
      <c:layout>
        <c:manualLayout>
          <c:layoutTarget val="inner"/>
          <c:xMode val="edge"/>
          <c:yMode val="edge"/>
          <c:x val="8.9536677433698503E-2"/>
          <c:y val="8.61505331664663E-2"/>
          <c:w val="0.87512183949190603"/>
          <c:h val="0.72717085514736401"/>
        </c:manualLayout>
      </c:layout>
      <c:lineChart>
        <c:grouping val="standard"/>
        <c:varyColors val="0"/>
        <c:ser>
          <c:idx val="6"/>
          <c:order val="0"/>
          <c:tx>
            <c:v>Christian Democrats / Liberals (PPC / AP / UN / PPK)</c:v>
          </c:tx>
          <c:spPr>
            <a:ln w="38100" cap="rnd">
              <a:solidFill>
                <a:schemeClr val="tx1"/>
              </a:solidFill>
              <a:round/>
            </a:ln>
            <a:effectLst/>
          </c:spPr>
          <c:marker>
            <c:symbol val="circle"/>
            <c:size val="10"/>
            <c:spPr>
              <a:solidFill>
                <a:schemeClr val="tx1"/>
              </a:solidFill>
              <a:ln w="9525">
                <a:solidFill>
                  <a:schemeClr val="tx1"/>
                </a:solidFill>
              </a:ln>
              <a:effectLst/>
            </c:spPr>
          </c:marker>
          <c:cat>
            <c:strRef>
              <c:extLst>
                <c:ext xmlns:c15="http://schemas.microsoft.com/office/drawing/2012/chart" uri="{02D57815-91ED-43cb-92C2-25804820EDAC}">
                  <c15:fullRef>
                    <c15:sqref>[14]r_educ!$B$2:$B$4</c15:sqref>
                  </c15:fullRef>
                </c:ext>
              </c:extLst>
              <c:f>[14]r_educ!$B$2:$B$4</c:f>
              <c:strCache>
                <c:ptCount val="3"/>
                <c:pt idx="0">
                  <c:v>1995-00</c:v>
                </c:pt>
                <c:pt idx="1">
                  <c:v>2006-11</c:v>
                </c:pt>
                <c:pt idx="2">
                  <c:v>2016</c:v>
                </c:pt>
              </c:strCache>
            </c:strRef>
          </c:cat>
          <c:val>
            <c:numRef>
              <c:extLst>
                <c:ext xmlns:c15="http://schemas.microsoft.com/office/drawing/2012/chart" uri="{02D57815-91ED-43cb-92C2-25804820EDAC}">
                  <c15:fullRef>
                    <c15:sqref>[14]r_educ!$M$2:$M$4</c15:sqref>
                  </c15:fullRef>
                </c:ext>
              </c:extLst>
              <c:f>[14]r_educ!$M$2:$M$4</c:f>
              <c:numCache>
                <c:formatCode>General</c:formatCode>
                <c:ptCount val="3"/>
                <c:pt idx="0">
                  <c:v>1.7963289284922308</c:v>
                </c:pt>
                <c:pt idx="1">
                  <c:v>8.9751568853233632</c:v>
                </c:pt>
                <c:pt idx="2">
                  <c:v>1.1953079652450405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E-1761-49AF-B8CA-774333C5DF57}"/>
            </c:ext>
          </c:extLst>
        </c:ser>
        <c:ser>
          <c:idx val="3"/>
          <c:order val="1"/>
          <c:tx>
            <c:v>Fujimorists (Change 90 / Peru 2000 / Force 2011 / Popular Force)</c:v>
          </c:tx>
          <c:spPr>
            <a:ln w="38100" cap="rnd">
              <a:solidFill>
                <a:schemeClr val="tx1">
                  <a:lumMod val="65000"/>
                  <a:lumOff val="35000"/>
                </a:schemeClr>
              </a:solidFill>
              <a:round/>
            </a:ln>
            <a:effectLst/>
          </c:spPr>
          <c:marker>
            <c:symbol val="square"/>
            <c:size val="9"/>
            <c:spPr>
              <a:solidFill>
                <a:schemeClr val="bg1"/>
              </a:solidFill>
              <a:ln w="9525">
                <a:solidFill>
                  <a:schemeClr val="tx1">
                    <a:lumMod val="65000"/>
                    <a:lumOff val="35000"/>
                  </a:schemeClr>
                </a:solidFill>
              </a:ln>
              <a:effectLst/>
            </c:spPr>
          </c:marker>
          <c:cat>
            <c:strRef>
              <c:extLst>
                <c:ext xmlns:c15="http://schemas.microsoft.com/office/drawing/2012/chart" uri="{02D57815-91ED-43cb-92C2-25804820EDAC}">
                  <c15:fullRef>
                    <c15:sqref>[14]r_educ!$B$2:$B$4</c15:sqref>
                  </c15:fullRef>
                </c:ext>
              </c:extLst>
              <c:f>[14]r_educ!$B$2:$B$4</c:f>
              <c:strCache>
                <c:ptCount val="3"/>
                <c:pt idx="0">
                  <c:v>1995-00</c:v>
                </c:pt>
                <c:pt idx="1">
                  <c:v>2006-11</c:v>
                </c:pt>
                <c:pt idx="2">
                  <c:v>2016</c:v>
                </c:pt>
              </c:strCache>
            </c:strRef>
          </c:cat>
          <c:val>
            <c:numRef>
              <c:extLst>
                <c:ext xmlns:c15="http://schemas.microsoft.com/office/drawing/2012/chart" uri="{02D57815-91ED-43cb-92C2-25804820EDAC}">
                  <c15:fullRef>
                    <c15:sqref>[14]r_educ!$D$2:$D$4</c15:sqref>
                  </c15:fullRef>
                </c:ext>
              </c:extLst>
              <c:f>[14]r_educ!$D$2:$D$4</c:f>
              <c:numCache>
                <c:formatCode>General</c:formatCode>
                <c:ptCount val="3"/>
                <c:pt idx="0">
                  <c:v>-11.332120769142161</c:v>
                </c:pt>
                <c:pt idx="1">
                  <c:v>-4.3710451267554493</c:v>
                </c:pt>
                <c:pt idx="2">
                  <c:v>-9.663273827532592</c:v>
                </c:pt>
              </c:numCache>
            </c:numRef>
          </c:val>
          <c:smooth val="0"/>
          <c:extLst xmlns:c16r2="http://schemas.microsoft.com/office/drawing/2015/06/chart">
            <c:ext xmlns:c16="http://schemas.microsoft.com/office/drawing/2014/chart" uri="{C3380CC4-5D6E-409C-BE32-E72D297353CC}">
              <c16:uniqueId val="{0000005B-1761-49AF-B8CA-774333C5DF57}"/>
            </c:ext>
          </c:extLst>
        </c:ser>
        <c:ser>
          <c:idx val="1"/>
          <c:order val="2"/>
          <c:tx>
            <c:v>Socialists / Progressives (Union for Peru / Possible Peru / PNP)</c:v>
          </c:tx>
          <c:spPr>
            <a:ln w="38100" cap="rnd">
              <a:solidFill>
                <a:schemeClr val="accent3"/>
              </a:solidFill>
              <a:round/>
            </a:ln>
            <a:effectLst/>
          </c:spPr>
          <c:marker>
            <c:symbol val="triangle"/>
            <c:size val="11"/>
            <c:spPr>
              <a:solidFill>
                <a:schemeClr val="accent3"/>
              </a:solidFill>
              <a:ln w="9525">
                <a:solidFill>
                  <a:schemeClr val="accent3"/>
                </a:solidFill>
              </a:ln>
              <a:effectLst/>
            </c:spPr>
          </c:marker>
          <c:cat>
            <c:strRef>
              <c:extLst>
                <c:ext xmlns:c15="http://schemas.microsoft.com/office/drawing/2012/chart" uri="{02D57815-91ED-43cb-92C2-25804820EDAC}">
                  <c15:fullRef>
                    <c15:sqref>[14]r_educ!$B$2:$B$4</c15:sqref>
                  </c15:fullRef>
                </c:ext>
              </c:extLst>
              <c:f>[14]r_educ!$B$2:$B$4</c:f>
              <c:strCache>
                <c:ptCount val="3"/>
                <c:pt idx="0">
                  <c:v>1995-00</c:v>
                </c:pt>
                <c:pt idx="1">
                  <c:v>2006-11</c:v>
                </c:pt>
                <c:pt idx="2">
                  <c:v>2016</c:v>
                </c:pt>
              </c:strCache>
            </c:strRef>
          </c:cat>
          <c:val>
            <c:numRef>
              <c:extLst>
                <c:ext xmlns:c15="http://schemas.microsoft.com/office/drawing/2012/chart" uri="{02D57815-91ED-43cb-92C2-25804820EDAC}">
                  <c15:fullRef>
                    <c15:sqref>[14]r_educ!$V$2:$V$4</c15:sqref>
                  </c15:fullRef>
                </c:ext>
              </c:extLst>
              <c:f>[14]r_educ!$V$2:$V$4</c:f>
              <c:numCache>
                <c:formatCode>General</c:formatCode>
                <c:ptCount val="3"/>
                <c:pt idx="0">
                  <c:v>6.1137900070787286</c:v>
                </c:pt>
                <c:pt idx="1">
                  <c:v>-2.3757062220661158</c:v>
                </c:pt>
                <c:pt idx="2">
                  <c:v>4.3792763957365031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9-1761-49AF-B8CA-774333C5DF57}"/>
            </c:ext>
          </c:extLst>
        </c:ser>
        <c:ser>
          <c:idx val="9"/>
          <c:order val="3"/>
          <c:tx>
            <c:v>Peruvian Aprista Party (APRA)</c:v>
          </c:tx>
          <c:spPr>
            <a:ln w="38100">
              <a:solidFill>
                <a:schemeClr val="tx1">
                  <a:lumMod val="50000"/>
                  <a:lumOff val="50000"/>
                </a:schemeClr>
              </a:solidFill>
              <a:prstDash val="sysDot"/>
            </a:ln>
          </c:spPr>
          <c:marker>
            <c:symbol val="diamond"/>
            <c:size val="12"/>
            <c:spPr>
              <a:solidFill>
                <a:schemeClr val="tx1">
                  <a:lumMod val="50000"/>
                  <a:lumOff val="50000"/>
                </a:schemeClr>
              </a:solidFill>
              <a:ln>
                <a:solidFill>
                  <a:schemeClr val="tx1">
                    <a:lumMod val="50000"/>
                    <a:lumOff val="50000"/>
                  </a:schemeClr>
                </a:solidFill>
                <a:prstDash val="sysDot"/>
              </a:ln>
            </c:spPr>
          </c:marker>
          <c:cat>
            <c:strRef>
              <c:extLst>
                <c:ext xmlns:c15="http://schemas.microsoft.com/office/drawing/2012/chart" uri="{02D57815-91ED-43cb-92C2-25804820EDAC}">
                  <c15:fullRef>
                    <c15:sqref>[14]r_educ!$B$2:$B$4</c15:sqref>
                  </c15:fullRef>
                </c:ext>
              </c:extLst>
              <c:f>[14]r_educ!$B$2:$B$4</c:f>
              <c:strCache>
                <c:ptCount val="3"/>
                <c:pt idx="0">
                  <c:v>1995-00</c:v>
                </c:pt>
                <c:pt idx="1">
                  <c:v>2006-11</c:v>
                </c:pt>
                <c:pt idx="2">
                  <c:v>2016</c:v>
                </c:pt>
              </c:strCache>
            </c:strRef>
          </c:cat>
          <c:val>
            <c:numRef>
              <c:extLst>
                <c:ext xmlns:c15="http://schemas.microsoft.com/office/drawing/2012/chart" uri="{02D57815-91ED-43cb-92C2-25804820EDAC}">
                  <c15:fullRef>
                    <c15:sqref>[14]r_educ!$AE$2:$AE$4</c15:sqref>
                  </c15:fullRef>
                </c:ext>
              </c:extLst>
              <c:f>[14]r_educ!$AE$2:$AE$4</c:f>
              <c:numCache>
                <c:formatCode>General</c:formatCode>
                <c:ptCount val="3"/>
                <c:pt idx="0">
                  <c:v>2.4191158296361115</c:v>
                </c:pt>
                <c:pt idx="1">
                  <c:v>-2.122717377760198</c:v>
                </c:pt>
              </c:numCache>
            </c:numRef>
          </c:val>
          <c:smooth val="0"/>
          <c:extLst xmlns:c16r2="http://schemas.microsoft.com/office/drawing/2015/06/chart">
            <c:ext xmlns:c16="http://schemas.microsoft.com/office/drawing/2014/chart" uri="{C3380CC4-5D6E-409C-BE32-E72D297353CC}">
              <c16:uniqueId val="{00000000-20BA-43F3-9D9F-126919911EDB}"/>
            </c:ext>
          </c:extLst>
        </c:ser>
        <c:dLbls>
          <c:showLegendKey val="0"/>
          <c:showVal val="0"/>
          <c:showCatName val="0"/>
          <c:showSerName val="0"/>
          <c:showPercent val="0"/>
          <c:showBubbleSize val="0"/>
        </c:dLbls>
        <c:marker val="1"/>
        <c:smooth val="0"/>
        <c:axId val="929229792"/>
        <c:axId val="929232512"/>
        <c:extLst xmlns:c16r2="http://schemas.microsoft.com/office/drawing/2015/06/chart">
          <c:ext xmlns:c15="http://schemas.microsoft.com/office/drawing/2012/chart" uri="{02D57815-91ED-43cb-92C2-25804820EDAC}">
            <c15:filteredLineSeries>
              <c15:ser>
                <c:idx val="7"/>
                <c:order val="4"/>
                <c:tx>
                  <c:strRef>
                    <c:extLst xmlns:c16r2="http://schemas.microsoft.com/office/drawing/2015/06/chart">
                      <c:ext uri="{02D57815-91ED-43cb-92C2-25804820EDAC}">
                        <c15:formulaRef>
                          <c15:sqref>[14]r_educ!$W$1</c15:sqref>
                        </c15:formulaRef>
                      </c:ext>
                    </c:extLst>
                    <c:strCache>
                      <c:ptCount val="1"/>
                      <c:pt idx="0">
                        <c:v>upp3_2</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c:ext uri="{02D57815-91ED-43cb-92C2-25804820EDAC}">
                        <c15:fullRef>
                          <c15:sqref>[14]r_educ!$B$2:$B$6</c15:sqref>
                        </c15:fullRef>
                        <c15:formulaRef>
                          <c15:sqref>[14]r_educ!$B$2:$B$4</c15:sqref>
                        </c15:formulaRef>
                      </c:ext>
                    </c:extLst>
                    <c:strCache>
                      <c:ptCount val="3"/>
                      <c:pt idx="0">
                        <c:v>1995-00</c:v>
                      </c:pt>
                      <c:pt idx="1">
                        <c:v>2006-11</c:v>
                      </c:pt>
                      <c:pt idx="2">
                        <c:v>2016</c:v>
                      </c:pt>
                    </c:strCache>
                  </c:strRef>
                </c:cat>
                <c:val>
                  <c:numRef>
                    <c:extLst>
                      <c:ext uri="{02D57815-91ED-43cb-92C2-25804820EDAC}">
                        <c15:fullRef>
                          <c15:sqref>[14]r_educ!$W$2:$W$6</c15:sqref>
                        </c15:fullRef>
                        <c15:formulaRef>
                          <c15:sqref>[14]r_educ!$W$2:$W$4</c15:sqref>
                        </c15:formulaRef>
                      </c:ext>
                    </c:extLst>
                    <c:numCache>
                      <c:formatCode>General</c:formatCode>
                      <c:ptCount val="3"/>
                      <c:pt idx="0">
                        <c:v>4.5594112723652369</c:v>
                      </c:pt>
                      <c:pt idx="1">
                        <c:v>-2.4498226776421452</c:v>
                      </c:pt>
                      <c:pt idx="2">
                        <c:v>3.1049165345411924</c:v>
                      </c:pt>
                    </c:numCache>
                  </c:numRef>
                </c:val>
                <c:smooth val="0"/>
                <c:extLst xmlns:c16r2="http://schemas.microsoft.com/office/drawing/2015/06/chart">
                  <c:ext xmlns:c16="http://schemas.microsoft.com/office/drawing/2014/chart" uri="{C3380CC4-5D6E-409C-BE32-E72D297353CC}">
                    <c16:uniqueId val="{0000005F-1761-49AF-B8CA-774333C5DF57}"/>
                  </c:ext>
                </c:extLst>
              </c15:ser>
            </c15:filteredLineSeries>
            <c15:filteredLineSeries>
              <c15:ser>
                <c:idx val="8"/>
                <c:order val="5"/>
                <c:tx>
                  <c:strRef>
                    <c:extLst xmlns:c15="http://schemas.microsoft.com/office/drawing/2012/chart" xmlns:c16r2="http://schemas.microsoft.com/office/drawing/2015/06/chart">
                      <c:ext xmlns:c15="http://schemas.microsoft.com/office/drawing/2012/chart" uri="{02D57815-91ED-43cb-92C2-25804820EDAC}">
                        <c15:formulaRef>
                          <c15:sqref>[14]r_educ!$X$1</c15:sqref>
                        </c15:formulaRef>
                      </c:ext>
                    </c:extLst>
                    <c:strCache>
                      <c:ptCount val="1"/>
                      <c:pt idx="0">
                        <c:v>upp3_3</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extLst>
                      <c:ext xmlns:c15="http://schemas.microsoft.com/office/drawing/2012/chart" uri="{02D57815-91ED-43cb-92C2-25804820EDAC}">
                        <c15:fullRef>
                          <c15:sqref>[14]r_educ!$B$2:$B$6</c15:sqref>
                        </c15:fullRef>
                        <c15:formulaRef>
                          <c15:sqref>[14]r_educ!$B$2:$B$4</c15:sqref>
                        </c15:formulaRef>
                      </c:ext>
                    </c:extLst>
                    <c:strCache>
                      <c:ptCount val="3"/>
                      <c:pt idx="0">
                        <c:v>1995-00</c:v>
                      </c:pt>
                      <c:pt idx="1">
                        <c:v>2006-11</c:v>
                      </c:pt>
                      <c:pt idx="2">
                        <c:v>2016</c:v>
                      </c:pt>
                    </c:strCache>
                  </c:strRef>
                </c:cat>
                <c:val>
                  <c:numRef>
                    <c:extLst>
                      <c:ext xmlns:c15="http://schemas.microsoft.com/office/drawing/2012/chart" uri="{02D57815-91ED-43cb-92C2-25804820EDAC}">
                        <c15:fullRef>
                          <c15:sqref>[14]r_educ!$X$2:$X$6</c15:sqref>
                        </c15:fullRef>
                        <c15:formulaRef>
                          <c15:sqref>[14]r_educ!$X$2:$X$4</c15:sqref>
                        </c15:formulaRef>
                      </c:ext>
                    </c:extLst>
                    <c:numCache>
                      <c:formatCode>General</c:formatCode>
                      <c:ptCount val="3"/>
                      <c:pt idx="0">
                        <c:v>4.2749154440439172</c:v>
                      </c:pt>
                      <c:pt idx="1">
                        <c:v>-2.5090735216858651</c:v>
                      </c:pt>
                      <c:pt idx="2">
                        <c:v>2.5765430993750531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0-1761-49AF-B8CA-774333C5DF57}"/>
                  </c:ext>
                </c:extLst>
              </c15:ser>
            </c15:filteredLineSeries>
            <c15:filteredLineSeries>
              <c15:ser>
                <c:idx val="10"/>
                <c:order val="6"/>
                <c:tx>
                  <c:strRef>
                    <c:extLst xmlns:c15="http://schemas.microsoft.com/office/drawing/2012/chart" xmlns:c16r2="http://schemas.microsoft.com/office/drawing/2015/06/chart">
                      <c:ext xmlns:c15="http://schemas.microsoft.com/office/drawing/2012/chart" uri="{02D57815-91ED-43cb-92C2-25804820EDAC}">
                        <c15:formulaRef>
                          <c15:sqref>[14]r_educ!$AF$1</c15:sqref>
                        </c15:formulaRef>
                      </c:ext>
                    </c:extLst>
                    <c:strCache>
                      <c:ptCount val="1"/>
                      <c:pt idx="0">
                        <c:v>apra3_2</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extLst>
                      <c:ext xmlns:c15="http://schemas.microsoft.com/office/drawing/2012/chart" uri="{02D57815-91ED-43cb-92C2-25804820EDAC}">
                        <c15:fullRef>
                          <c15:sqref>[14]r_educ!$B$2:$B$6</c15:sqref>
                        </c15:fullRef>
                        <c15:formulaRef>
                          <c15:sqref>[14]r_educ!$B$2:$B$4</c15:sqref>
                        </c15:formulaRef>
                      </c:ext>
                    </c:extLst>
                    <c:strCache>
                      <c:ptCount val="3"/>
                      <c:pt idx="0">
                        <c:v>1995-00</c:v>
                      </c:pt>
                      <c:pt idx="1">
                        <c:v>2006-11</c:v>
                      </c:pt>
                      <c:pt idx="2">
                        <c:v>2016</c:v>
                      </c:pt>
                    </c:strCache>
                  </c:strRef>
                </c:cat>
                <c:val>
                  <c:numRef>
                    <c:extLst>
                      <c:ext xmlns:c15="http://schemas.microsoft.com/office/drawing/2012/chart" uri="{02D57815-91ED-43cb-92C2-25804820EDAC}">
                        <c15:fullRef>
                          <c15:sqref>[14]r_educ!$AF$2:$AF$6</c15:sqref>
                        </c15:fullRef>
                        <c15:formulaRef>
                          <c15:sqref>[14]r_educ!$AF$2:$AF$4</c15:sqref>
                        </c15:formulaRef>
                      </c:ext>
                    </c:extLst>
                    <c:numCache>
                      <c:formatCode>General</c:formatCode>
                      <c:ptCount val="3"/>
                      <c:pt idx="0">
                        <c:v>2.3373286760981649</c:v>
                      </c:pt>
                      <c:pt idx="1">
                        <c:v>1.1063333134782753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2-1761-49AF-B8CA-774333C5DF57}"/>
                  </c:ext>
                </c:extLst>
              </c15:ser>
            </c15:filteredLineSeries>
            <c15:filteredLineSeries>
              <c15:ser>
                <c:idx val="11"/>
                <c:order val="7"/>
                <c:tx>
                  <c:strRef>
                    <c:extLst xmlns:c15="http://schemas.microsoft.com/office/drawing/2012/chart" xmlns:c16r2="http://schemas.microsoft.com/office/drawing/2015/06/chart">
                      <c:ext xmlns:c15="http://schemas.microsoft.com/office/drawing/2012/chart" uri="{02D57815-91ED-43cb-92C2-25804820EDAC}">
                        <c15:formulaRef>
                          <c15:sqref>[14]r_educ!$AG$1</c15:sqref>
                        </c15:formulaRef>
                      </c:ext>
                    </c:extLst>
                    <c:strCache>
                      <c:ptCount val="1"/>
                      <c:pt idx="0">
                        <c:v>apra3_3</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extLst>
                      <c:ext xmlns:c15="http://schemas.microsoft.com/office/drawing/2012/chart" uri="{02D57815-91ED-43cb-92C2-25804820EDAC}">
                        <c15:fullRef>
                          <c15:sqref>[14]r_educ!$B$2:$B$6</c15:sqref>
                        </c15:fullRef>
                        <c15:formulaRef>
                          <c15:sqref>[14]r_educ!$B$2:$B$4</c15:sqref>
                        </c15:formulaRef>
                      </c:ext>
                    </c:extLst>
                    <c:strCache>
                      <c:ptCount val="3"/>
                      <c:pt idx="0">
                        <c:v>1995-00</c:v>
                      </c:pt>
                      <c:pt idx="1">
                        <c:v>2006-11</c:v>
                      </c:pt>
                      <c:pt idx="2">
                        <c:v>2016</c:v>
                      </c:pt>
                    </c:strCache>
                  </c:strRef>
                </c:cat>
                <c:val>
                  <c:numRef>
                    <c:extLst>
                      <c:ext xmlns:c15="http://schemas.microsoft.com/office/drawing/2012/chart" uri="{02D57815-91ED-43cb-92C2-25804820EDAC}">
                        <c15:fullRef>
                          <c15:sqref>[14]r_educ!$AG$2:$AG$6</c15:sqref>
                        </c15:fullRef>
                        <c15:formulaRef>
                          <c15:sqref>[14]r_educ!$AG$2:$AG$4</c15:sqref>
                        </c15:formulaRef>
                      </c:ext>
                    </c:extLst>
                    <c:numCache>
                      <c:formatCode>General</c:formatCode>
                      <c:ptCount val="3"/>
                      <c:pt idx="0">
                        <c:v>2.2744220636985037</c:v>
                      </c:pt>
                      <c:pt idx="1">
                        <c:v>0.26688312861432811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3-1761-49AF-B8CA-774333C5DF57}"/>
                  </c:ext>
                </c:extLst>
              </c15:ser>
            </c15:filteredLineSeries>
          </c:ext>
        </c:extLst>
      </c:lineChart>
      <c:catAx>
        <c:axId val="92922979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9232512"/>
        <c:crosses val="autoZero"/>
        <c:auto val="1"/>
        <c:lblAlgn val="ctr"/>
        <c:lblOffset val="200"/>
        <c:noMultiLvlLbl val="0"/>
      </c:catAx>
      <c:valAx>
        <c:axId val="929232512"/>
        <c:scaling>
          <c:orientation val="minMax"/>
          <c:max val="30"/>
          <c:min val="-2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US" sz="1200" b="0" i="0" baseline="0">
                    <a:effectLst/>
                  </a:rPr>
                  <a:t>Difference between (% top 10% educated) </a:t>
                </a:r>
                <a:endParaRPr lang="es-ES" sz="1200">
                  <a:effectLst/>
                </a:endParaRPr>
              </a:p>
              <a:p>
                <a:pPr>
                  <a:defRPr b="0"/>
                </a:pPr>
                <a:r>
                  <a:rPr lang="en-US" sz="1200" b="0" i="0" baseline="0">
                    <a:effectLst/>
                  </a:rPr>
                  <a:t>and (% bottom 90% educated) voting for each party</a:t>
                </a:r>
                <a:endParaRPr lang="es-ES" sz="1200">
                  <a:effectLst/>
                </a:endParaRPr>
              </a:p>
            </c:rich>
          </c:tx>
          <c:layout>
            <c:manualLayout>
              <c:xMode val="edge"/>
              <c:yMode val="edge"/>
              <c:x val="0"/>
              <c:y val="0.17437510565806599"/>
            </c:manualLayout>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9229792"/>
        <c:crosses val="autoZero"/>
        <c:crossBetween val="midCat"/>
        <c:majorUnit val="5"/>
      </c:valAx>
      <c:spPr>
        <a:noFill/>
        <a:ln>
          <a:solidFill>
            <a:sysClr val="windowText" lastClr="000000"/>
          </a:solidFill>
        </a:ln>
        <a:effectLst/>
      </c:spPr>
    </c:plotArea>
    <c:legend>
      <c:legendPos val="b"/>
      <c:layout>
        <c:manualLayout>
          <c:xMode val="edge"/>
          <c:yMode val="edge"/>
          <c:x val="9.9291786635079204E-2"/>
          <c:y val="9.9871913757126798E-2"/>
          <c:w val="0.63279624568032"/>
          <c:h val="0.191266746671180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15.20 - Vote and income in Peru, 1995-2016</a:t>
            </a:r>
            <a:endParaRPr lang="en-US"/>
          </a:p>
        </c:rich>
      </c:tx>
      <c:layout/>
      <c:overlay val="0"/>
      <c:spPr>
        <a:noFill/>
        <a:ln>
          <a:noFill/>
        </a:ln>
        <a:effectLst/>
      </c:spPr>
    </c:title>
    <c:autoTitleDeleted val="0"/>
    <c:plotArea>
      <c:layout>
        <c:manualLayout>
          <c:layoutTarget val="inner"/>
          <c:xMode val="edge"/>
          <c:yMode val="edge"/>
          <c:x val="8.30788438150699E-2"/>
          <c:y val="8.61505331664663E-2"/>
          <c:w val="0.86717866187526205"/>
          <c:h val="0.72294865174541401"/>
        </c:manualLayout>
      </c:layout>
      <c:lineChart>
        <c:grouping val="standard"/>
        <c:varyColors val="0"/>
        <c:ser>
          <c:idx val="6"/>
          <c:order val="0"/>
          <c:tx>
            <c:v>Christian Democrats / Liberals (PPC / AP / UN / PPK)</c:v>
          </c:tx>
          <c:spPr>
            <a:ln w="38100" cap="rnd">
              <a:solidFill>
                <a:schemeClr val="tx1"/>
              </a:solidFill>
              <a:round/>
            </a:ln>
            <a:effectLst/>
          </c:spPr>
          <c:marker>
            <c:symbol val="circle"/>
            <c:size val="10"/>
            <c:spPr>
              <a:solidFill>
                <a:schemeClr val="tx1"/>
              </a:solidFill>
              <a:ln w="9525">
                <a:solidFill>
                  <a:schemeClr val="tx1"/>
                </a:solidFill>
              </a:ln>
              <a:effectLst/>
            </c:spPr>
          </c:marker>
          <c:cat>
            <c:strRef>
              <c:extLst>
                <c:ext xmlns:c15="http://schemas.microsoft.com/office/drawing/2012/chart" uri="{02D57815-91ED-43cb-92C2-25804820EDAC}">
                  <c15:fullRef>
                    <c15:sqref>[14]r_inc!$B$2:$B$4</c15:sqref>
                  </c15:fullRef>
                </c:ext>
              </c:extLst>
              <c:f>[14]r_inc!$B$2:$B$4</c:f>
              <c:strCache>
                <c:ptCount val="3"/>
                <c:pt idx="0">
                  <c:v>1995-00</c:v>
                </c:pt>
                <c:pt idx="1">
                  <c:v>2006-11</c:v>
                </c:pt>
                <c:pt idx="2">
                  <c:v>2016</c:v>
                </c:pt>
              </c:strCache>
            </c:strRef>
          </c:cat>
          <c:val>
            <c:numRef>
              <c:extLst>
                <c:ext xmlns:c15="http://schemas.microsoft.com/office/drawing/2012/chart" uri="{02D57815-91ED-43cb-92C2-25804820EDAC}">
                  <c15:fullRef>
                    <c15:sqref>[14]r_inc!$M$2:$M$4</c15:sqref>
                  </c15:fullRef>
                </c:ext>
              </c:extLst>
              <c:f>[14]r_inc!$M$2:$M$4</c:f>
              <c:numCache>
                <c:formatCode>General</c:formatCode>
                <c:ptCount val="3"/>
                <c:pt idx="0">
                  <c:v>3.6041029433182916</c:v>
                </c:pt>
                <c:pt idx="1">
                  <c:v>18.729014311020876</c:v>
                </c:pt>
                <c:pt idx="2">
                  <c:v>2.2415003071422448</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E-1761-49AF-B8CA-774333C5DF57}"/>
            </c:ext>
          </c:extLst>
        </c:ser>
        <c:ser>
          <c:idx val="3"/>
          <c:order val="1"/>
          <c:tx>
            <c:v>Fujimorists (Change 90 / Peru 2000 / Force 2011 / Popular Force)</c:v>
          </c:tx>
          <c:spPr>
            <a:ln w="38100" cap="rnd">
              <a:solidFill>
                <a:schemeClr val="tx1">
                  <a:lumMod val="65000"/>
                  <a:lumOff val="35000"/>
                </a:schemeClr>
              </a:solidFill>
              <a:round/>
            </a:ln>
            <a:effectLst/>
          </c:spPr>
          <c:marker>
            <c:symbol val="square"/>
            <c:size val="9"/>
            <c:spPr>
              <a:solidFill>
                <a:schemeClr val="bg1"/>
              </a:solidFill>
              <a:ln w="9525">
                <a:solidFill>
                  <a:schemeClr val="tx1">
                    <a:lumMod val="65000"/>
                    <a:lumOff val="35000"/>
                  </a:schemeClr>
                </a:solidFill>
              </a:ln>
              <a:effectLst/>
            </c:spPr>
          </c:marker>
          <c:cat>
            <c:strRef>
              <c:extLst>
                <c:ext xmlns:c15="http://schemas.microsoft.com/office/drawing/2012/chart" uri="{02D57815-91ED-43cb-92C2-25804820EDAC}">
                  <c15:fullRef>
                    <c15:sqref>[14]r_inc!$B$2:$B$4</c15:sqref>
                  </c15:fullRef>
                </c:ext>
              </c:extLst>
              <c:f>[14]r_inc!$B$2:$B$4</c:f>
              <c:strCache>
                <c:ptCount val="3"/>
                <c:pt idx="0">
                  <c:v>1995-00</c:v>
                </c:pt>
                <c:pt idx="1">
                  <c:v>2006-11</c:v>
                </c:pt>
                <c:pt idx="2">
                  <c:v>2016</c:v>
                </c:pt>
              </c:strCache>
            </c:strRef>
          </c:cat>
          <c:val>
            <c:numRef>
              <c:extLst>
                <c:ext xmlns:c15="http://schemas.microsoft.com/office/drawing/2012/chart" uri="{02D57815-91ED-43cb-92C2-25804820EDAC}">
                  <c15:fullRef>
                    <c15:sqref>[14]r_inc!$D$2:$D$4</c15:sqref>
                  </c15:fullRef>
                </c:ext>
              </c:extLst>
              <c:f>[14]r_inc!$D$2:$D$4</c:f>
              <c:numCache>
                <c:formatCode>General</c:formatCode>
                <c:ptCount val="3"/>
                <c:pt idx="0">
                  <c:v>-0.29195568128505001</c:v>
                </c:pt>
                <c:pt idx="1">
                  <c:v>-4.353164325791604</c:v>
                </c:pt>
                <c:pt idx="2">
                  <c:v>-12.081449402316229</c:v>
                </c:pt>
              </c:numCache>
            </c:numRef>
          </c:val>
          <c:smooth val="0"/>
          <c:extLst xmlns:c16r2="http://schemas.microsoft.com/office/drawing/2015/06/chart">
            <c:ext xmlns:c16="http://schemas.microsoft.com/office/drawing/2014/chart" uri="{C3380CC4-5D6E-409C-BE32-E72D297353CC}">
              <c16:uniqueId val="{0000005B-1761-49AF-B8CA-774333C5DF57}"/>
            </c:ext>
          </c:extLst>
        </c:ser>
        <c:ser>
          <c:idx val="1"/>
          <c:order val="2"/>
          <c:tx>
            <c:v>Socialists / Progressives (Union for Peru / Possible Peru / PNP)</c:v>
          </c:tx>
          <c:spPr>
            <a:ln w="38100" cap="rnd">
              <a:solidFill>
                <a:schemeClr val="accent3"/>
              </a:solidFill>
              <a:round/>
            </a:ln>
            <a:effectLst/>
          </c:spPr>
          <c:marker>
            <c:symbol val="triangle"/>
            <c:size val="11"/>
            <c:spPr>
              <a:solidFill>
                <a:schemeClr val="accent3"/>
              </a:solidFill>
              <a:ln w="9525">
                <a:solidFill>
                  <a:schemeClr val="accent3"/>
                </a:solidFill>
              </a:ln>
              <a:effectLst/>
            </c:spPr>
          </c:marker>
          <c:cat>
            <c:strRef>
              <c:extLst>
                <c:ext xmlns:c15="http://schemas.microsoft.com/office/drawing/2012/chart" uri="{02D57815-91ED-43cb-92C2-25804820EDAC}">
                  <c15:fullRef>
                    <c15:sqref>[14]r_inc!$B$2:$B$4</c15:sqref>
                  </c15:fullRef>
                </c:ext>
              </c:extLst>
              <c:f>[14]r_inc!$B$2:$B$4</c:f>
              <c:strCache>
                <c:ptCount val="3"/>
                <c:pt idx="0">
                  <c:v>1995-00</c:v>
                </c:pt>
                <c:pt idx="1">
                  <c:v>2006-11</c:v>
                </c:pt>
                <c:pt idx="2">
                  <c:v>2016</c:v>
                </c:pt>
              </c:strCache>
            </c:strRef>
          </c:cat>
          <c:val>
            <c:numRef>
              <c:extLst>
                <c:ext xmlns:c15="http://schemas.microsoft.com/office/drawing/2012/chart" uri="{02D57815-91ED-43cb-92C2-25804820EDAC}">
                  <c15:fullRef>
                    <c15:sqref>[14]r_inc!$V$2:$V$4</c15:sqref>
                  </c15:fullRef>
                </c:ext>
              </c:extLst>
              <c:f>[14]r_inc!$V$2:$V$4</c:f>
              <c:numCache>
                <c:formatCode>General</c:formatCode>
                <c:ptCount val="3"/>
                <c:pt idx="0">
                  <c:v>1.0978387596858501</c:v>
                </c:pt>
                <c:pt idx="1">
                  <c:v>-15.178714624157507</c:v>
                </c:pt>
                <c:pt idx="2">
                  <c:v>2.4641599252665127</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9-1761-49AF-B8CA-774333C5DF57}"/>
            </c:ext>
          </c:extLst>
        </c:ser>
        <c:ser>
          <c:idx val="9"/>
          <c:order val="3"/>
          <c:tx>
            <c:v>Peruvian Aprista Party (APRA)</c:v>
          </c:tx>
          <c:spPr>
            <a:ln w="38100">
              <a:solidFill>
                <a:schemeClr val="accent3"/>
              </a:solidFill>
              <a:prstDash val="sysDot"/>
            </a:ln>
          </c:spPr>
          <c:marker>
            <c:symbol val="diamond"/>
            <c:size val="12"/>
            <c:spPr>
              <a:solidFill>
                <a:schemeClr val="accent3"/>
              </a:solidFill>
              <a:ln>
                <a:solidFill>
                  <a:schemeClr val="accent3"/>
                </a:solidFill>
                <a:prstDash val="sysDot"/>
              </a:ln>
            </c:spPr>
          </c:marker>
          <c:cat>
            <c:strRef>
              <c:extLst>
                <c:ext xmlns:c15="http://schemas.microsoft.com/office/drawing/2012/chart" uri="{02D57815-91ED-43cb-92C2-25804820EDAC}">
                  <c15:fullRef>
                    <c15:sqref>[14]r_inc!$B$2:$B$4</c15:sqref>
                  </c15:fullRef>
                </c:ext>
              </c:extLst>
              <c:f>[14]r_inc!$B$2:$B$4</c:f>
              <c:strCache>
                <c:ptCount val="3"/>
                <c:pt idx="0">
                  <c:v>1995-00</c:v>
                </c:pt>
                <c:pt idx="1">
                  <c:v>2006-11</c:v>
                </c:pt>
                <c:pt idx="2">
                  <c:v>2016</c:v>
                </c:pt>
              </c:strCache>
            </c:strRef>
          </c:cat>
          <c:val>
            <c:numRef>
              <c:extLst>
                <c:ext xmlns:c15="http://schemas.microsoft.com/office/drawing/2012/chart" uri="{02D57815-91ED-43cb-92C2-25804820EDAC}">
                  <c15:fullRef>
                    <c15:sqref>[14]r_inc!$AE$2:$AE$4</c15:sqref>
                  </c15:fullRef>
                </c:ext>
              </c:extLst>
              <c:f>[14]r_inc!$AE$2:$AE$4</c:f>
              <c:numCache>
                <c:formatCode>General</c:formatCode>
                <c:ptCount val="3"/>
                <c:pt idx="0">
                  <c:v>-0.87995060745883502</c:v>
                </c:pt>
                <c:pt idx="1">
                  <c:v>-0.79532462670985771</c:v>
                </c:pt>
              </c:numCache>
            </c:numRef>
          </c:val>
          <c:smooth val="0"/>
          <c:extLst xmlns:c16r2="http://schemas.microsoft.com/office/drawing/2015/06/chart">
            <c:ext xmlns:c16="http://schemas.microsoft.com/office/drawing/2014/chart" uri="{C3380CC4-5D6E-409C-BE32-E72D297353CC}">
              <c16:uniqueId val="{00000000-2F7D-4EF3-B72B-2AF67BB47D27}"/>
            </c:ext>
          </c:extLst>
        </c:ser>
        <c:dLbls>
          <c:showLegendKey val="0"/>
          <c:showVal val="0"/>
          <c:showCatName val="0"/>
          <c:showSerName val="0"/>
          <c:showPercent val="0"/>
          <c:showBubbleSize val="0"/>
        </c:dLbls>
        <c:marker val="1"/>
        <c:smooth val="0"/>
        <c:axId val="929227616"/>
        <c:axId val="929225440"/>
        <c:extLst xmlns:c16r2="http://schemas.microsoft.com/office/drawing/2015/06/chart">
          <c:ext xmlns:c15="http://schemas.microsoft.com/office/drawing/2012/chart" uri="{02D57815-91ED-43cb-92C2-25804820EDAC}">
            <c15:filteredLineSeries>
              <c15:ser>
                <c:idx val="7"/>
                <c:order val="4"/>
                <c:tx>
                  <c:strRef>
                    <c:extLst xmlns:c16r2="http://schemas.microsoft.com/office/drawing/2015/06/chart">
                      <c:ext uri="{02D57815-91ED-43cb-92C2-25804820EDAC}">
                        <c15:formulaRef>
                          <c15:sqref>[14]r_educ!$W$1</c15:sqref>
                        </c15:formulaRef>
                      </c:ext>
                    </c:extLst>
                    <c:strCache>
                      <c:ptCount val="1"/>
                      <c:pt idx="0">
                        <c:v>upp3_2</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c:ext uri="{02D57815-91ED-43cb-92C2-25804820EDAC}">
                        <c15:fullRef>
                          <c15:sqref>[14]r_educ!$B$2:$B$6</c15:sqref>
                        </c15:fullRef>
                        <c15:formulaRef>
                          <c15:sqref>[14]r_educ!$B$2:$B$4</c15:sqref>
                        </c15:formulaRef>
                      </c:ext>
                    </c:extLst>
                    <c:strCache>
                      <c:ptCount val="3"/>
                      <c:pt idx="0">
                        <c:v>1995-00</c:v>
                      </c:pt>
                      <c:pt idx="1">
                        <c:v>2006-11</c:v>
                      </c:pt>
                      <c:pt idx="2">
                        <c:v>2016</c:v>
                      </c:pt>
                    </c:strCache>
                  </c:strRef>
                </c:cat>
                <c:val>
                  <c:numRef>
                    <c:extLst>
                      <c:ext uri="{02D57815-91ED-43cb-92C2-25804820EDAC}">
                        <c15:fullRef>
                          <c15:sqref>[14]r_educ!$W$2:$W$6</c15:sqref>
                        </c15:fullRef>
                        <c15:formulaRef>
                          <c15:sqref>[14]r_educ!$W$2:$W$4</c15:sqref>
                        </c15:formulaRef>
                      </c:ext>
                    </c:extLst>
                    <c:numCache>
                      <c:formatCode>General</c:formatCode>
                      <c:ptCount val="3"/>
                      <c:pt idx="0">
                        <c:v>4.5594112723652369</c:v>
                      </c:pt>
                      <c:pt idx="1">
                        <c:v>-2.4498226776421452</c:v>
                      </c:pt>
                      <c:pt idx="2">
                        <c:v>3.1049165345411924</c:v>
                      </c:pt>
                    </c:numCache>
                  </c:numRef>
                </c:val>
                <c:smooth val="0"/>
                <c:extLst xmlns:c16r2="http://schemas.microsoft.com/office/drawing/2015/06/chart">
                  <c:ext xmlns:c16="http://schemas.microsoft.com/office/drawing/2014/chart" uri="{C3380CC4-5D6E-409C-BE32-E72D297353CC}">
                    <c16:uniqueId val="{0000005F-1761-49AF-B8CA-774333C5DF57}"/>
                  </c:ext>
                </c:extLst>
              </c15:ser>
            </c15:filteredLineSeries>
            <c15:filteredLineSeries>
              <c15:ser>
                <c:idx val="8"/>
                <c:order val="5"/>
                <c:tx>
                  <c:strRef>
                    <c:extLst xmlns:c15="http://schemas.microsoft.com/office/drawing/2012/chart" xmlns:c16r2="http://schemas.microsoft.com/office/drawing/2015/06/chart">
                      <c:ext xmlns:c15="http://schemas.microsoft.com/office/drawing/2012/chart" uri="{02D57815-91ED-43cb-92C2-25804820EDAC}">
                        <c15:formulaRef>
                          <c15:sqref>[14]r_educ!$X$1</c15:sqref>
                        </c15:formulaRef>
                      </c:ext>
                    </c:extLst>
                    <c:strCache>
                      <c:ptCount val="1"/>
                      <c:pt idx="0">
                        <c:v>upp3_3</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extLst>
                      <c:ext xmlns:c15="http://schemas.microsoft.com/office/drawing/2012/chart" uri="{02D57815-91ED-43cb-92C2-25804820EDAC}">
                        <c15:fullRef>
                          <c15:sqref>[14]r_educ!$B$2:$B$6</c15:sqref>
                        </c15:fullRef>
                        <c15:formulaRef>
                          <c15:sqref>[14]r_educ!$B$2:$B$4</c15:sqref>
                        </c15:formulaRef>
                      </c:ext>
                    </c:extLst>
                    <c:strCache>
                      <c:ptCount val="3"/>
                      <c:pt idx="0">
                        <c:v>1995-00</c:v>
                      </c:pt>
                      <c:pt idx="1">
                        <c:v>2006-11</c:v>
                      </c:pt>
                      <c:pt idx="2">
                        <c:v>2016</c:v>
                      </c:pt>
                    </c:strCache>
                  </c:strRef>
                </c:cat>
                <c:val>
                  <c:numRef>
                    <c:extLst>
                      <c:ext xmlns:c15="http://schemas.microsoft.com/office/drawing/2012/chart" uri="{02D57815-91ED-43cb-92C2-25804820EDAC}">
                        <c15:fullRef>
                          <c15:sqref>[14]r_educ!$X$2:$X$6</c15:sqref>
                        </c15:fullRef>
                        <c15:formulaRef>
                          <c15:sqref>[14]r_educ!$X$2:$X$4</c15:sqref>
                        </c15:formulaRef>
                      </c:ext>
                    </c:extLst>
                    <c:numCache>
                      <c:formatCode>General</c:formatCode>
                      <c:ptCount val="3"/>
                      <c:pt idx="0">
                        <c:v>4.2749154440439172</c:v>
                      </c:pt>
                      <c:pt idx="1">
                        <c:v>-2.5090735216858651</c:v>
                      </c:pt>
                      <c:pt idx="2">
                        <c:v>2.5765430993750531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0-1761-49AF-B8CA-774333C5DF57}"/>
                  </c:ext>
                </c:extLst>
              </c15:ser>
            </c15:filteredLineSeries>
            <c15:filteredLineSeries>
              <c15:ser>
                <c:idx val="10"/>
                <c:order val="6"/>
                <c:tx>
                  <c:strRef>
                    <c:extLst xmlns:c15="http://schemas.microsoft.com/office/drawing/2012/chart" xmlns:c16r2="http://schemas.microsoft.com/office/drawing/2015/06/chart">
                      <c:ext xmlns:c15="http://schemas.microsoft.com/office/drawing/2012/chart" uri="{02D57815-91ED-43cb-92C2-25804820EDAC}">
                        <c15:formulaRef>
                          <c15:sqref>[14]r_educ!$AF$1</c15:sqref>
                        </c15:formulaRef>
                      </c:ext>
                    </c:extLst>
                    <c:strCache>
                      <c:ptCount val="1"/>
                      <c:pt idx="0">
                        <c:v>apra3_2</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extLst>
                      <c:ext xmlns:c15="http://schemas.microsoft.com/office/drawing/2012/chart" uri="{02D57815-91ED-43cb-92C2-25804820EDAC}">
                        <c15:fullRef>
                          <c15:sqref>[14]r_educ!$B$2:$B$6</c15:sqref>
                        </c15:fullRef>
                        <c15:formulaRef>
                          <c15:sqref>[14]r_educ!$B$2:$B$4</c15:sqref>
                        </c15:formulaRef>
                      </c:ext>
                    </c:extLst>
                    <c:strCache>
                      <c:ptCount val="3"/>
                      <c:pt idx="0">
                        <c:v>1995-00</c:v>
                      </c:pt>
                      <c:pt idx="1">
                        <c:v>2006-11</c:v>
                      </c:pt>
                      <c:pt idx="2">
                        <c:v>2016</c:v>
                      </c:pt>
                    </c:strCache>
                  </c:strRef>
                </c:cat>
                <c:val>
                  <c:numRef>
                    <c:extLst>
                      <c:ext xmlns:c15="http://schemas.microsoft.com/office/drawing/2012/chart" uri="{02D57815-91ED-43cb-92C2-25804820EDAC}">
                        <c15:fullRef>
                          <c15:sqref>[14]r_educ!$AF$2:$AF$6</c15:sqref>
                        </c15:fullRef>
                        <c15:formulaRef>
                          <c15:sqref>[14]r_educ!$AF$2:$AF$4</c15:sqref>
                        </c15:formulaRef>
                      </c:ext>
                    </c:extLst>
                    <c:numCache>
                      <c:formatCode>General</c:formatCode>
                      <c:ptCount val="3"/>
                      <c:pt idx="0">
                        <c:v>2.3373286760981649</c:v>
                      </c:pt>
                      <c:pt idx="1">
                        <c:v>1.1063333134782753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2-1761-49AF-B8CA-774333C5DF57}"/>
                  </c:ext>
                </c:extLst>
              </c15:ser>
            </c15:filteredLineSeries>
            <c15:filteredLineSeries>
              <c15:ser>
                <c:idx val="11"/>
                <c:order val="7"/>
                <c:tx>
                  <c:strRef>
                    <c:extLst xmlns:c15="http://schemas.microsoft.com/office/drawing/2012/chart" xmlns:c16r2="http://schemas.microsoft.com/office/drawing/2015/06/chart">
                      <c:ext xmlns:c15="http://schemas.microsoft.com/office/drawing/2012/chart" uri="{02D57815-91ED-43cb-92C2-25804820EDAC}">
                        <c15:formulaRef>
                          <c15:sqref>[14]r_educ!$AG$1</c15:sqref>
                        </c15:formulaRef>
                      </c:ext>
                    </c:extLst>
                    <c:strCache>
                      <c:ptCount val="1"/>
                      <c:pt idx="0">
                        <c:v>apra3_3</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extLst>
                      <c:ext xmlns:c15="http://schemas.microsoft.com/office/drawing/2012/chart" uri="{02D57815-91ED-43cb-92C2-25804820EDAC}">
                        <c15:fullRef>
                          <c15:sqref>[14]r_educ!$B$2:$B$6</c15:sqref>
                        </c15:fullRef>
                        <c15:formulaRef>
                          <c15:sqref>[14]r_educ!$B$2:$B$4</c15:sqref>
                        </c15:formulaRef>
                      </c:ext>
                    </c:extLst>
                    <c:strCache>
                      <c:ptCount val="3"/>
                      <c:pt idx="0">
                        <c:v>1995-00</c:v>
                      </c:pt>
                      <c:pt idx="1">
                        <c:v>2006-11</c:v>
                      </c:pt>
                      <c:pt idx="2">
                        <c:v>2016</c:v>
                      </c:pt>
                    </c:strCache>
                  </c:strRef>
                </c:cat>
                <c:val>
                  <c:numRef>
                    <c:extLst>
                      <c:ext xmlns:c15="http://schemas.microsoft.com/office/drawing/2012/chart" uri="{02D57815-91ED-43cb-92C2-25804820EDAC}">
                        <c15:fullRef>
                          <c15:sqref>[14]r_educ!$AG$2:$AG$6</c15:sqref>
                        </c15:fullRef>
                        <c15:formulaRef>
                          <c15:sqref>[14]r_educ!$AG$2:$AG$4</c15:sqref>
                        </c15:formulaRef>
                      </c:ext>
                    </c:extLst>
                    <c:numCache>
                      <c:formatCode>General</c:formatCode>
                      <c:ptCount val="3"/>
                      <c:pt idx="0">
                        <c:v>2.2744220636985037</c:v>
                      </c:pt>
                      <c:pt idx="1">
                        <c:v>0.26688312861432811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3-1761-49AF-B8CA-774333C5DF57}"/>
                  </c:ext>
                </c:extLst>
              </c15:ser>
            </c15:filteredLineSeries>
          </c:ext>
        </c:extLst>
      </c:lineChart>
      <c:catAx>
        <c:axId val="92922761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9225440"/>
        <c:crosses val="autoZero"/>
        <c:auto val="1"/>
        <c:lblAlgn val="ctr"/>
        <c:lblOffset val="200"/>
        <c:noMultiLvlLbl val="0"/>
      </c:catAx>
      <c:valAx>
        <c:axId val="929225440"/>
        <c:scaling>
          <c:orientation val="minMax"/>
          <c:max val="35"/>
          <c:min val="-2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US" sz="1200" b="0" i="0" baseline="0">
                    <a:effectLst/>
                  </a:rPr>
                  <a:t>Difference between (% top 10% income) </a:t>
                </a:r>
                <a:endParaRPr lang="es-ES" sz="1200">
                  <a:effectLst/>
                </a:endParaRPr>
              </a:p>
              <a:p>
                <a:pPr>
                  <a:defRPr b="0"/>
                </a:pPr>
                <a:r>
                  <a:rPr lang="en-US" sz="1200" b="0" i="0" baseline="0">
                    <a:effectLst/>
                  </a:rPr>
                  <a:t>and (% bottom 90% income) earners voting for each party</a:t>
                </a:r>
                <a:endParaRPr lang="es-ES" sz="1200">
                  <a:effectLst/>
                </a:endParaRPr>
              </a:p>
            </c:rich>
          </c:tx>
          <c:layout>
            <c:manualLayout>
              <c:xMode val="edge"/>
              <c:yMode val="edge"/>
              <c:x val="0"/>
              <c:y val="0.13827555491698401"/>
            </c:manualLayout>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9227616"/>
        <c:crosses val="autoZero"/>
        <c:crossBetween val="midCat"/>
        <c:majorUnit val="5"/>
      </c:valAx>
      <c:spPr>
        <a:noFill/>
        <a:ln>
          <a:solidFill>
            <a:sysClr val="windowText" lastClr="000000"/>
          </a:solidFill>
        </a:ln>
        <a:effectLst/>
      </c:spPr>
    </c:plotArea>
    <c:legend>
      <c:legendPos val="b"/>
      <c:layout>
        <c:manualLayout>
          <c:xMode val="edge"/>
          <c:yMode val="edge"/>
          <c:x val="8.9711744954338798E-2"/>
          <c:y val="9.6605991063593202E-2"/>
          <c:w val="0.6615180617684"/>
          <c:h val="0.184311494971417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b="1"/>
              <a:t> 15.21 - The socialist</a:t>
            </a:r>
            <a:r>
              <a:rPr lang="en-US" b="1" baseline="0"/>
              <a:t> / progressive vote </a:t>
            </a:r>
            <a:r>
              <a:rPr lang="en-US" b="1"/>
              <a:t>by region, 1995-2016</a:t>
            </a:r>
          </a:p>
        </c:rich>
      </c:tx>
      <c:layout>
        <c:manualLayout>
          <c:xMode val="edge"/>
          <c:yMode val="edge"/>
          <c:x val="0.145328738302301"/>
          <c:y val="1.2523020499954501E-2"/>
        </c:manualLayout>
      </c:layout>
      <c:overlay val="0"/>
      <c:spPr>
        <a:noFill/>
        <a:ln>
          <a:noFill/>
        </a:ln>
        <a:effectLst/>
      </c:spPr>
    </c:title>
    <c:autoTitleDeleted val="0"/>
    <c:plotArea>
      <c:layout>
        <c:manualLayout>
          <c:layoutTarget val="inner"/>
          <c:xMode val="edge"/>
          <c:yMode val="edge"/>
          <c:x val="7.4334098845270605E-2"/>
          <c:y val="7.3619742877021901E-2"/>
          <c:w val="0.91062130312926604"/>
          <c:h val="0.76180629064773098"/>
        </c:manualLayout>
      </c:layout>
      <c:barChart>
        <c:barDir val="col"/>
        <c:grouping val="clustered"/>
        <c:varyColors val="0"/>
        <c:ser>
          <c:idx val="7"/>
          <c:order val="0"/>
          <c:tx>
            <c:v>Lima</c:v>
          </c:tx>
          <c:spPr>
            <a:solidFill>
              <a:schemeClr val="bg1">
                <a:lumMod val="85000"/>
              </a:schemeClr>
            </a:solidFill>
            <a:ln>
              <a:noFill/>
            </a:ln>
            <a:effectLst/>
          </c:spPr>
          <c:invertIfNegative val="0"/>
          <c:cat>
            <c:strRef>
              <c:f>[22]r_vote!$C$1:$E$1</c:f>
              <c:strCache>
                <c:ptCount val="3"/>
                <c:pt idx="0">
                  <c:v>1995-00</c:v>
                </c:pt>
                <c:pt idx="1">
                  <c:v>2006-11</c:v>
                </c:pt>
                <c:pt idx="2">
                  <c:v>2016</c:v>
                </c:pt>
              </c:strCache>
            </c:strRef>
          </c:cat>
          <c:val>
            <c:numRef>
              <c:f>[22]r_vote!$C$42:$E$42</c:f>
              <c:numCache>
                <c:formatCode>General</c:formatCode>
                <c:ptCount val="3"/>
                <c:pt idx="0">
                  <c:v>0.33741737784129117</c:v>
                </c:pt>
                <c:pt idx="1">
                  <c:v>0.39917459887225626</c:v>
                </c:pt>
                <c:pt idx="2">
                  <c:v>0.12540236529228219</c:v>
                </c:pt>
              </c:numCache>
            </c:numRef>
          </c:val>
          <c:extLst xmlns:c16r2="http://schemas.microsoft.com/office/drawing/2015/06/chart">
            <c:ext xmlns:c16="http://schemas.microsoft.com/office/drawing/2014/chart" uri="{C3380CC4-5D6E-409C-BE32-E72D297353CC}">
              <c16:uniqueId val="{00000000-D051-4216-93C9-7C314DCBE17D}"/>
            </c:ext>
          </c:extLst>
        </c:ser>
        <c:ser>
          <c:idx val="6"/>
          <c:order val="1"/>
          <c:tx>
            <c:v>East</c:v>
          </c:tx>
          <c:spPr>
            <a:solidFill>
              <a:schemeClr val="bg1">
                <a:lumMod val="65000"/>
              </a:schemeClr>
            </a:solidFill>
            <a:ln>
              <a:noFill/>
            </a:ln>
            <a:effectLst/>
          </c:spPr>
          <c:invertIfNegative val="0"/>
          <c:cat>
            <c:strRef>
              <c:f>[22]r_vote!$C$1:$E$1</c:f>
              <c:strCache>
                <c:ptCount val="3"/>
                <c:pt idx="0">
                  <c:v>1995-00</c:v>
                </c:pt>
                <c:pt idx="1">
                  <c:v>2006-11</c:v>
                </c:pt>
                <c:pt idx="2">
                  <c:v>2016</c:v>
                </c:pt>
              </c:strCache>
            </c:strRef>
          </c:cat>
          <c:val>
            <c:numRef>
              <c:f>[22]r_vote!$C$46:$E$46</c:f>
              <c:numCache>
                <c:formatCode>General</c:formatCode>
                <c:ptCount val="3"/>
                <c:pt idx="0">
                  <c:v>0.41085553714125561</c:v>
                </c:pt>
                <c:pt idx="1">
                  <c:v>0.50710235537917792</c:v>
                </c:pt>
                <c:pt idx="2">
                  <c:v>0.15504637294338466</c:v>
                </c:pt>
              </c:numCache>
            </c:numRef>
          </c:val>
          <c:extLst xmlns:c16r2="http://schemas.microsoft.com/office/drawing/2015/06/chart">
            <c:ext xmlns:c16="http://schemas.microsoft.com/office/drawing/2014/chart" uri="{C3380CC4-5D6E-409C-BE32-E72D297353CC}">
              <c16:uniqueId val="{00000001-D051-4216-93C9-7C314DCBE17D}"/>
            </c:ext>
          </c:extLst>
        </c:ser>
        <c:ser>
          <c:idx val="0"/>
          <c:order val="2"/>
          <c:tx>
            <c:v>North</c:v>
          </c:tx>
          <c:spPr>
            <a:solidFill>
              <a:schemeClr val="tx1">
                <a:lumMod val="50000"/>
                <a:lumOff val="50000"/>
              </a:schemeClr>
            </a:solidFill>
            <a:ln>
              <a:noFill/>
            </a:ln>
            <a:effectLst/>
          </c:spPr>
          <c:invertIfNegative val="0"/>
          <c:cat>
            <c:strRef>
              <c:f>[22]r_vote!$C$1:$E$1</c:f>
              <c:strCache>
                <c:ptCount val="3"/>
                <c:pt idx="0">
                  <c:v>1995-00</c:v>
                </c:pt>
                <c:pt idx="1">
                  <c:v>2006-11</c:v>
                </c:pt>
                <c:pt idx="2">
                  <c:v>2016</c:v>
                </c:pt>
              </c:strCache>
            </c:strRef>
          </c:cat>
          <c:val>
            <c:numRef>
              <c:f>[22]r_vote!$C$43:$E$43</c:f>
              <c:numCache>
                <c:formatCode>General</c:formatCode>
                <c:ptCount val="3"/>
                <c:pt idx="0">
                  <c:v>0.37673433645170451</c:v>
                </c:pt>
                <c:pt idx="1">
                  <c:v>0.53124049513804883</c:v>
                </c:pt>
                <c:pt idx="2">
                  <c:v>0.16875975127364476</c:v>
                </c:pt>
              </c:numCache>
            </c:numRef>
          </c:val>
          <c:extLst xmlns:c16r2="http://schemas.microsoft.com/office/drawing/2015/06/chart">
            <c:ext xmlns:c16="http://schemas.microsoft.com/office/drawing/2014/chart" uri="{C3380CC4-5D6E-409C-BE32-E72D297353CC}">
              <c16:uniqueId val="{00000002-D051-4216-93C9-7C314DCBE17D}"/>
            </c:ext>
          </c:extLst>
        </c:ser>
        <c:ser>
          <c:idx val="1"/>
          <c:order val="3"/>
          <c:tx>
            <c:v>Center</c:v>
          </c:tx>
          <c:spPr>
            <a:solidFill>
              <a:schemeClr val="tx1">
                <a:lumMod val="75000"/>
                <a:lumOff val="25000"/>
              </a:schemeClr>
            </a:solidFill>
            <a:ln>
              <a:noFill/>
            </a:ln>
            <a:effectLst/>
          </c:spPr>
          <c:invertIfNegative val="0"/>
          <c:cat>
            <c:strRef>
              <c:f>[22]r_vote!$C$1:$E$1</c:f>
              <c:strCache>
                <c:ptCount val="3"/>
                <c:pt idx="0">
                  <c:v>1995-00</c:v>
                </c:pt>
                <c:pt idx="1">
                  <c:v>2006-11</c:v>
                </c:pt>
                <c:pt idx="2">
                  <c:v>2016</c:v>
                </c:pt>
              </c:strCache>
            </c:strRef>
          </c:cat>
          <c:val>
            <c:numRef>
              <c:f>[22]r_vote!$C$44:$E$44</c:f>
              <c:numCache>
                <c:formatCode>General</c:formatCode>
                <c:ptCount val="3"/>
                <c:pt idx="0">
                  <c:v>0.36326229216105466</c:v>
                </c:pt>
                <c:pt idx="1">
                  <c:v>0.56978888728036636</c:v>
                </c:pt>
                <c:pt idx="2">
                  <c:v>0.27334102363727797</c:v>
                </c:pt>
              </c:numCache>
            </c:numRef>
          </c:val>
          <c:extLst xmlns:c16r2="http://schemas.microsoft.com/office/drawing/2015/06/chart">
            <c:ext xmlns:c16="http://schemas.microsoft.com/office/drawing/2014/chart" uri="{C3380CC4-5D6E-409C-BE32-E72D297353CC}">
              <c16:uniqueId val="{00000003-D051-4216-93C9-7C314DCBE17D}"/>
            </c:ext>
          </c:extLst>
        </c:ser>
        <c:ser>
          <c:idx val="5"/>
          <c:order val="4"/>
          <c:tx>
            <c:v>South</c:v>
          </c:tx>
          <c:spPr>
            <a:solidFill>
              <a:schemeClr val="tx1"/>
            </a:solidFill>
            <a:ln>
              <a:noFill/>
            </a:ln>
            <a:effectLst/>
          </c:spPr>
          <c:invertIfNegative val="0"/>
          <c:cat>
            <c:strRef>
              <c:f>[22]r_vote!$C$1:$E$1</c:f>
              <c:strCache>
                <c:ptCount val="3"/>
                <c:pt idx="0">
                  <c:v>1995-00</c:v>
                </c:pt>
                <c:pt idx="1">
                  <c:v>2006-11</c:v>
                </c:pt>
                <c:pt idx="2">
                  <c:v>2016</c:v>
                </c:pt>
              </c:strCache>
            </c:strRef>
          </c:cat>
          <c:val>
            <c:numRef>
              <c:f>[22]r_vote!$C$45:$E$45</c:f>
              <c:numCache>
                <c:formatCode>General</c:formatCode>
                <c:ptCount val="3"/>
                <c:pt idx="0">
                  <c:v>0.37547130477623702</c:v>
                </c:pt>
                <c:pt idx="1">
                  <c:v>0.64773642044974911</c:v>
                </c:pt>
                <c:pt idx="2">
                  <c:v>0.28889499949410435</c:v>
                </c:pt>
              </c:numCache>
            </c:numRef>
          </c:val>
          <c:extLst xmlns:c16r2="http://schemas.microsoft.com/office/drawing/2015/06/chart">
            <c:ext xmlns:c16="http://schemas.microsoft.com/office/drawing/2014/chart" uri="{C3380CC4-5D6E-409C-BE32-E72D297353CC}">
              <c16:uniqueId val="{00000004-D051-4216-93C9-7C314DCBE17D}"/>
            </c:ext>
          </c:extLst>
        </c:ser>
        <c:dLbls>
          <c:showLegendKey val="0"/>
          <c:showVal val="0"/>
          <c:showCatName val="0"/>
          <c:showSerName val="0"/>
          <c:showPercent val="0"/>
          <c:showBubbleSize val="0"/>
        </c:dLbls>
        <c:gapWidth val="219"/>
        <c:overlap val="-27"/>
        <c:axId val="929225984"/>
        <c:axId val="929229248"/>
        <c:extLst xmlns:c16r2="http://schemas.microsoft.com/office/drawing/2015/06/chart"/>
      </c:barChart>
      <c:catAx>
        <c:axId val="9292259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9229248"/>
        <c:crosses val="autoZero"/>
        <c:auto val="1"/>
        <c:lblAlgn val="ctr"/>
        <c:lblOffset val="100"/>
        <c:noMultiLvlLbl val="0"/>
      </c:catAx>
      <c:valAx>
        <c:axId val="929229248"/>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9225984"/>
        <c:crosses val="autoZero"/>
        <c:crossBetween val="between"/>
      </c:valAx>
      <c:spPr>
        <a:noFill/>
        <a:ln>
          <a:solidFill>
            <a:sysClr val="windowText" lastClr="000000"/>
          </a:solidFill>
        </a:ln>
        <a:effectLst/>
      </c:spPr>
    </c:plotArea>
    <c:legend>
      <c:legendPos val="b"/>
      <c:layout>
        <c:manualLayout>
          <c:xMode val="edge"/>
          <c:yMode val="edge"/>
          <c:x val="8.4225533775953695E-2"/>
          <c:y val="9.0169656304929804E-2"/>
          <c:w val="0.88704972834614204"/>
          <c:h val="7.751379008982869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b="1"/>
              <a:t> 15.22 - The ethnic cleavage in Peru, 2016</a:t>
            </a:r>
          </a:p>
        </c:rich>
      </c:tx>
      <c:layout>
        <c:manualLayout>
          <c:xMode val="edge"/>
          <c:yMode val="edge"/>
          <c:x val="0.25213064008208502"/>
          <c:y val="2.7137049648753599E-2"/>
        </c:manualLayout>
      </c:layout>
      <c:overlay val="0"/>
      <c:spPr>
        <a:noFill/>
        <a:ln>
          <a:noFill/>
        </a:ln>
        <a:effectLst/>
      </c:spPr>
    </c:title>
    <c:autoTitleDeleted val="0"/>
    <c:plotArea>
      <c:layout>
        <c:manualLayout>
          <c:layoutTarget val="inner"/>
          <c:xMode val="edge"/>
          <c:yMode val="edge"/>
          <c:x val="7.4334098845270605E-2"/>
          <c:y val="9.2442781474977906E-2"/>
          <c:w val="0.91062130312926604"/>
          <c:h val="0.75549620551288799"/>
        </c:manualLayout>
      </c:layout>
      <c:barChart>
        <c:barDir val="col"/>
        <c:grouping val="clustered"/>
        <c:varyColors val="0"/>
        <c:ser>
          <c:idx val="6"/>
          <c:order val="0"/>
          <c:tx>
            <c:v>Others</c:v>
          </c:tx>
          <c:spPr>
            <a:solidFill>
              <a:schemeClr val="bg1">
                <a:lumMod val="85000"/>
              </a:schemeClr>
            </a:solidFill>
            <a:ln>
              <a:noFill/>
            </a:ln>
          </c:spPr>
          <c:invertIfNegative val="0"/>
          <c:dPt>
            <c:idx val="0"/>
            <c:invertIfNegative val="0"/>
            <c:bubble3D val="0"/>
            <c:extLst xmlns:c16r2="http://schemas.microsoft.com/office/drawing/2015/06/chart">
              <c:ext xmlns:c16="http://schemas.microsoft.com/office/drawing/2014/chart" uri="{C3380CC4-5D6E-409C-BE32-E72D297353CC}">
                <c16:uniqueId val="{00000000-5E21-4E56-B416-7C8917D137D6}"/>
              </c:ext>
            </c:extLst>
          </c:dPt>
          <c:cat>
            <c:numLit>
              <c:formatCode>General</c:formatCode>
              <c:ptCount val="1"/>
              <c:pt idx="0">
                <c:v>2016</c:v>
              </c:pt>
            </c:numLit>
          </c:cat>
          <c:val>
            <c:numRef>
              <c:f>[22]r_vote!$E$66</c:f>
              <c:numCache>
                <c:formatCode>General</c:formatCode>
                <c:ptCount val="1"/>
                <c:pt idx="0">
                  <c:v>0.1014227809847234</c:v>
                </c:pt>
              </c:numCache>
            </c:numRef>
          </c:val>
          <c:extLst xmlns:c16r2="http://schemas.microsoft.com/office/drawing/2015/06/chart">
            <c:ext xmlns:c16="http://schemas.microsoft.com/office/drawing/2014/chart" uri="{C3380CC4-5D6E-409C-BE32-E72D297353CC}">
              <c16:uniqueId val="{00000001-5E21-4E56-B416-7C8917D137D6}"/>
            </c:ext>
          </c:extLst>
        </c:ser>
        <c:ser>
          <c:idx val="0"/>
          <c:order val="1"/>
          <c:tx>
            <c:v>White</c:v>
          </c:tx>
          <c:spPr>
            <a:solidFill>
              <a:schemeClr val="bg1">
                <a:lumMod val="75000"/>
              </a:schemeClr>
            </a:solidFill>
            <a:ln>
              <a:noFill/>
            </a:ln>
          </c:spPr>
          <c:invertIfNegative val="0"/>
          <c:cat>
            <c:numLit>
              <c:formatCode>General</c:formatCode>
              <c:ptCount val="1"/>
              <c:pt idx="0">
                <c:v>2016</c:v>
              </c:pt>
            </c:numLit>
          </c:cat>
          <c:val>
            <c:numRef>
              <c:f>[22]r_vote!$E$63</c:f>
              <c:numCache>
                <c:formatCode>General</c:formatCode>
                <c:ptCount val="1"/>
                <c:pt idx="0">
                  <c:v>9.0304662731643962E-2</c:v>
                </c:pt>
              </c:numCache>
            </c:numRef>
          </c:val>
          <c:extLst xmlns:c16r2="http://schemas.microsoft.com/office/drawing/2015/06/chart">
            <c:ext xmlns:c16="http://schemas.microsoft.com/office/drawing/2014/chart" uri="{C3380CC4-5D6E-409C-BE32-E72D297353CC}">
              <c16:uniqueId val="{00000002-5E21-4E56-B416-7C8917D137D6}"/>
            </c:ext>
          </c:extLst>
        </c:ser>
        <c:ser>
          <c:idx val="7"/>
          <c:order val="2"/>
          <c:tx>
            <c:v>Asian</c:v>
          </c:tx>
          <c:spPr>
            <a:solidFill>
              <a:schemeClr val="bg1">
                <a:lumMod val="65000"/>
              </a:schemeClr>
            </a:solidFill>
            <a:ln>
              <a:noFill/>
            </a:ln>
          </c:spPr>
          <c:invertIfNegative val="0"/>
          <c:cat>
            <c:numLit>
              <c:formatCode>General</c:formatCode>
              <c:ptCount val="1"/>
              <c:pt idx="0">
                <c:v>2016</c:v>
              </c:pt>
            </c:numLit>
          </c:cat>
          <c:val>
            <c:numRef>
              <c:f>[22]r_vote!$E$67</c:f>
              <c:numCache>
                <c:formatCode>General</c:formatCode>
                <c:ptCount val="1"/>
                <c:pt idx="0">
                  <c:v>0.15333531299346728</c:v>
                </c:pt>
              </c:numCache>
            </c:numRef>
          </c:val>
          <c:extLst xmlns:c16r2="http://schemas.microsoft.com/office/drawing/2015/06/chart">
            <c:ext xmlns:c16="http://schemas.microsoft.com/office/drawing/2014/chart" uri="{C3380CC4-5D6E-409C-BE32-E72D297353CC}">
              <c16:uniqueId val="{00000003-5E21-4E56-B416-7C8917D137D6}"/>
            </c:ext>
          </c:extLst>
        </c:ser>
        <c:ser>
          <c:idx val="2"/>
          <c:order val="3"/>
          <c:tx>
            <c:v>Black / Mulatto</c:v>
          </c:tx>
          <c:spPr>
            <a:solidFill>
              <a:schemeClr val="bg1">
                <a:lumMod val="50000"/>
              </a:schemeClr>
            </a:solidFill>
            <a:ln>
              <a:noFill/>
            </a:ln>
          </c:spPr>
          <c:invertIfNegative val="0"/>
          <c:cat>
            <c:numLit>
              <c:formatCode>General</c:formatCode>
              <c:ptCount val="1"/>
              <c:pt idx="0">
                <c:v>2016</c:v>
              </c:pt>
            </c:numLit>
          </c:cat>
          <c:val>
            <c:numRef>
              <c:f>[22]r_vote!$E$65</c:f>
              <c:numCache>
                <c:formatCode>General</c:formatCode>
                <c:ptCount val="1"/>
                <c:pt idx="0">
                  <c:v>0.15286520915974441</c:v>
                </c:pt>
              </c:numCache>
            </c:numRef>
          </c:val>
          <c:extLst xmlns:c16r2="http://schemas.microsoft.com/office/drawing/2015/06/chart">
            <c:ext xmlns:c16="http://schemas.microsoft.com/office/drawing/2014/chart" uri="{C3380CC4-5D6E-409C-BE32-E72D297353CC}">
              <c16:uniqueId val="{00000004-5E21-4E56-B416-7C8917D137D6}"/>
            </c:ext>
          </c:extLst>
        </c:ser>
        <c:ser>
          <c:idx val="1"/>
          <c:order val="4"/>
          <c:tx>
            <c:v>Mestizo</c:v>
          </c:tx>
          <c:spPr>
            <a:solidFill>
              <a:schemeClr val="tx1">
                <a:lumMod val="65000"/>
                <a:lumOff val="35000"/>
              </a:schemeClr>
            </a:solidFill>
            <a:ln>
              <a:noFill/>
            </a:ln>
          </c:spPr>
          <c:invertIfNegative val="0"/>
          <c:cat>
            <c:numLit>
              <c:formatCode>General</c:formatCode>
              <c:ptCount val="1"/>
              <c:pt idx="0">
                <c:v>2016</c:v>
              </c:pt>
            </c:numLit>
          </c:cat>
          <c:val>
            <c:numRef>
              <c:f>[22]r_vote!$E$64</c:f>
              <c:numCache>
                <c:formatCode>General</c:formatCode>
                <c:ptCount val="1"/>
                <c:pt idx="0">
                  <c:v>0.17448981821057327</c:v>
                </c:pt>
              </c:numCache>
            </c:numRef>
          </c:val>
          <c:extLst xmlns:c16r2="http://schemas.microsoft.com/office/drawing/2015/06/chart">
            <c:ext xmlns:c16="http://schemas.microsoft.com/office/drawing/2014/chart" uri="{C3380CC4-5D6E-409C-BE32-E72D297353CC}">
              <c16:uniqueId val="{00000005-5E21-4E56-B416-7C8917D137D6}"/>
            </c:ext>
          </c:extLst>
        </c:ser>
        <c:ser>
          <c:idx val="4"/>
          <c:order val="5"/>
          <c:tx>
            <c:v>Aymara</c:v>
          </c:tx>
          <c:spPr>
            <a:solidFill>
              <a:schemeClr val="tx1">
                <a:lumMod val="75000"/>
                <a:lumOff val="25000"/>
              </a:schemeClr>
            </a:solidFill>
            <a:ln>
              <a:noFill/>
            </a:ln>
          </c:spPr>
          <c:invertIfNegative val="0"/>
          <c:cat>
            <c:numLit>
              <c:formatCode>General</c:formatCode>
              <c:ptCount val="1"/>
              <c:pt idx="0">
                <c:v>2016</c:v>
              </c:pt>
            </c:numLit>
          </c:cat>
          <c:val>
            <c:numRef>
              <c:f>[22]r_vote!$E$69</c:f>
              <c:numCache>
                <c:formatCode>General</c:formatCode>
                <c:ptCount val="1"/>
                <c:pt idx="0">
                  <c:v>0.21362485266677914</c:v>
                </c:pt>
              </c:numCache>
            </c:numRef>
          </c:val>
          <c:extLst xmlns:c16r2="http://schemas.microsoft.com/office/drawing/2015/06/chart">
            <c:ext xmlns:c16="http://schemas.microsoft.com/office/drawing/2014/chart" uri="{C3380CC4-5D6E-409C-BE32-E72D297353CC}">
              <c16:uniqueId val="{00000006-5E21-4E56-B416-7C8917D137D6}"/>
            </c:ext>
          </c:extLst>
        </c:ser>
        <c:ser>
          <c:idx val="8"/>
          <c:order val="6"/>
          <c:tx>
            <c:v>Amazonia</c:v>
          </c:tx>
          <c:spPr>
            <a:solidFill>
              <a:schemeClr val="tx1">
                <a:lumMod val="85000"/>
                <a:lumOff val="15000"/>
              </a:schemeClr>
            </a:solidFill>
            <a:ln>
              <a:noFill/>
            </a:ln>
          </c:spPr>
          <c:invertIfNegative val="0"/>
          <c:cat>
            <c:numLit>
              <c:formatCode>General</c:formatCode>
              <c:ptCount val="1"/>
              <c:pt idx="0">
                <c:v>2016</c:v>
              </c:pt>
            </c:numLit>
          </c:cat>
          <c:val>
            <c:numRef>
              <c:f>[22]r_vote!$E$70</c:f>
              <c:numCache>
                <c:formatCode>General</c:formatCode>
                <c:ptCount val="1"/>
                <c:pt idx="0">
                  <c:v>0.24131392071172136</c:v>
                </c:pt>
              </c:numCache>
            </c:numRef>
          </c:val>
          <c:extLst xmlns:c16r2="http://schemas.microsoft.com/office/drawing/2015/06/chart">
            <c:ext xmlns:c16="http://schemas.microsoft.com/office/drawing/2014/chart" uri="{C3380CC4-5D6E-409C-BE32-E72D297353CC}">
              <c16:uniqueId val="{00000007-5E21-4E56-B416-7C8917D137D6}"/>
            </c:ext>
          </c:extLst>
        </c:ser>
        <c:ser>
          <c:idx val="3"/>
          <c:order val="7"/>
          <c:tx>
            <c:v>Quechua</c:v>
          </c:tx>
          <c:spPr>
            <a:solidFill>
              <a:schemeClr val="tx1"/>
            </a:solidFill>
            <a:ln>
              <a:noFill/>
            </a:ln>
          </c:spPr>
          <c:invertIfNegative val="0"/>
          <c:cat>
            <c:numLit>
              <c:formatCode>General</c:formatCode>
              <c:ptCount val="1"/>
              <c:pt idx="0">
                <c:v>2016</c:v>
              </c:pt>
            </c:numLit>
          </c:cat>
          <c:val>
            <c:numRef>
              <c:f>[22]r_vote!$E$68</c:f>
              <c:numCache>
                <c:formatCode>General</c:formatCode>
                <c:ptCount val="1"/>
                <c:pt idx="0">
                  <c:v>0.35726850098692875</c:v>
                </c:pt>
              </c:numCache>
            </c:numRef>
          </c:val>
          <c:extLst xmlns:c16r2="http://schemas.microsoft.com/office/drawing/2015/06/chart">
            <c:ext xmlns:c16="http://schemas.microsoft.com/office/drawing/2014/chart" uri="{C3380CC4-5D6E-409C-BE32-E72D297353CC}">
              <c16:uniqueId val="{00000008-5E21-4E56-B416-7C8917D137D6}"/>
            </c:ext>
          </c:extLst>
        </c:ser>
        <c:dLbls>
          <c:showLegendKey val="0"/>
          <c:showVal val="0"/>
          <c:showCatName val="0"/>
          <c:showSerName val="0"/>
          <c:showPercent val="0"/>
          <c:showBubbleSize val="0"/>
        </c:dLbls>
        <c:gapWidth val="219"/>
        <c:overlap val="-27"/>
        <c:axId val="929227072"/>
        <c:axId val="929233600"/>
        <c:extLst xmlns:c16r2="http://schemas.microsoft.com/office/drawing/2015/06/chart">
          <c:ext xmlns:c15="http://schemas.microsoft.com/office/drawing/2012/chart" uri="{02D57815-91ED-43cb-92C2-25804820EDAC}">
            <c15:filteredBarSeries>
              <c15:ser>
                <c:idx val="9"/>
                <c:order val="8"/>
                <c:tx>
                  <c:strRef>
                    <c:extLst xmlns:c16r2="http://schemas.microsoft.com/office/drawing/2015/06/chart">
                      <c:ext uri="{02D57815-91ED-43cb-92C2-25804820EDAC}">
                        <c15:formulaRef>
                          <c15:sqref>[16]r_vote!$B$69</c15:sqref>
                        </c15:formulaRef>
                      </c:ext>
                    </c:extLst>
                    <c:strCache>
                      <c:ptCount val="1"/>
                      <c:pt idx="0">
                        <c:v>#REF!</c:v>
                      </c:pt>
                    </c:strCache>
                  </c:strRef>
                </c:tx>
                <c:spPr>
                  <a:solidFill>
                    <a:schemeClr val="accent3"/>
                  </a:solidFill>
                  <a:ln>
                    <a:solidFill>
                      <a:schemeClr val="accent3"/>
                    </a:solidFill>
                  </a:ln>
                  <a:effectLst/>
                </c:spPr>
                <c:invertIfNegative val="0"/>
                <c:cat>
                  <c:numRef>
                    <c:extLst xmlns:c16r2="http://schemas.microsoft.com/office/drawing/2015/06/chart">
                      <c:ext uri="{02D57815-91ED-43cb-92C2-25804820EDAC}">
                        <c15:formulaRef>
                          <c15:sqref>[16]r_vote!$G$1:$H$1</c15:sqref>
                        </c15:formulaRef>
                      </c:ext>
                    </c:extLst>
                    <c:numCache>
                      <c:formatCode>General</c:formatCode>
                      <c:ptCount val="2"/>
                    </c:numCache>
                  </c:numRef>
                </c:cat>
                <c:val>
                  <c:numRef>
                    <c:extLst xmlns:c16r2="http://schemas.microsoft.com/office/drawing/2015/06/chart">
                      <c:ext uri="{02D57815-91ED-43cb-92C2-25804820EDAC}">
                        <c15:formulaRef>
                          <c15:sqref>[16]r_vote!$G$69:$H$69</c15:sqref>
                        </c15:formulaRef>
                      </c:ext>
                    </c:extLst>
                    <c:numCache>
                      <c:formatCode>General</c:formatCode>
                      <c:ptCount val="2"/>
                    </c:numCache>
                  </c:numRef>
                </c:val>
                <c:extLst xmlns:c16r2="http://schemas.microsoft.com/office/drawing/2015/06/chart">
                  <c:ext xmlns:c16="http://schemas.microsoft.com/office/drawing/2014/chart" uri="{C3380CC4-5D6E-409C-BE32-E72D297353CC}">
                    <c16:uniqueId val="{00000009-5E21-4E56-B416-7C8917D137D6}"/>
                  </c:ext>
                </c:extLst>
              </c15:ser>
            </c15:filteredBarSeries>
          </c:ext>
        </c:extLst>
      </c:barChart>
      <c:catAx>
        <c:axId val="929227072"/>
        <c:scaling>
          <c:orientation val="minMax"/>
        </c:scaling>
        <c:delete val="1"/>
        <c:axPos val="b"/>
        <c:numFmt formatCode="General" sourceLinked="1"/>
        <c:majorTickMark val="none"/>
        <c:minorTickMark val="none"/>
        <c:tickLblPos val="nextTo"/>
        <c:crossAx val="929233600"/>
        <c:crosses val="autoZero"/>
        <c:auto val="1"/>
        <c:lblAlgn val="ctr"/>
        <c:lblOffset val="100"/>
        <c:noMultiLvlLbl val="0"/>
      </c:catAx>
      <c:valAx>
        <c:axId val="929233600"/>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929227072"/>
        <c:crosses val="autoZero"/>
        <c:crossBetween val="between"/>
      </c:valAx>
      <c:spPr>
        <a:noFill/>
        <a:ln>
          <a:solidFill>
            <a:sysClr val="windowText" lastClr="000000"/>
          </a:solidFill>
        </a:ln>
        <a:effectLst/>
      </c:spPr>
    </c:plotArea>
    <c:legend>
      <c:legendPos val="b"/>
      <c:layout>
        <c:manualLayout>
          <c:xMode val="edge"/>
          <c:yMode val="edge"/>
          <c:x val="9.1883588684615006E-2"/>
          <c:y val="0.115299638383414"/>
          <c:w val="0.65032401303481502"/>
          <c:h val="0.15603550897831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15.5 - Vote and income in Chile, 1993-2017</a:t>
            </a:r>
            <a:endParaRPr lang="en-US"/>
          </a:p>
        </c:rich>
      </c:tx>
      <c:layout/>
      <c:overlay val="0"/>
      <c:spPr>
        <a:noFill/>
        <a:ln>
          <a:noFill/>
        </a:ln>
        <a:effectLst/>
      </c:spPr>
    </c:title>
    <c:autoTitleDeleted val="0"/>
    <c:plotArea>
      <c:layout>
        <c:manualLayout>
          <c:layoutTarget val="inner"/>
          <c:xMode val="edge"/>
          <c:yMode val="edge"/>
          <c:x val="9.3649327652271006E-2"/>
          <c:y val="8.61505331664663E-2"/>
          <c:w val="0.85720567322704699"/>
          <c:h val="0.71046325977103697"/>
        </c:manualLayout>
      </c:layout>
      <c:lineChart>
        <c:grouping val="standard"/>
        <c:varyColors val="0"/>
        <c:ser>
          <c:idx val="6"/>
          <c:order val="0"/>
          <c:tx>
            <c:v>Concertación (excl. DC)</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[4]r_inc!$B$3:$B$5</c:f>
              <c:strCache>
                <c:ptCount val="3"/>
                <c:pt idx="0">
                  <c:v>1993-99</c:v>
                </c:pt>
                <c:pt idx="1">
                  <c:v>2005-09</c:v>
                </c:pt>
                <c:pt idx="2">
                  <c:v>2013-17</c:v>
                </c:pt>
              </c:strCache>
            </c:strRef>
          </c:cat>
          <c:val>
            <c:numRef>
              <c:f>[4]r_inc!$M$3:$M$5</c:f>
              <c:numCache>
                <c:formatCode>General</c:formatCode>
                <c:ptCount val="3"/>
                <c:pt idx="0">
                  <c:v>-5.182525099623609</c:v>
                </c:pt>
                <c:pt idx="1">
                  <c:v>-6.7423024012718784</c:v>
                </c:pt>
                <c:pt idx="2">
                  <c:v>-7.3322158704924663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E-1761-49AF-B8CA-774333C5DF57}"/>
            </c:ext>
          </c:extLst>
        </c:ser>
        <c:ser>
          <c:idx val="3"/>
          <c:order val="1"/>
          <c:tx>
            <c:v>Communist Party / Humanist Party</c:v>
          </c:tx>
          <c:spPr>
            <a:ln w="38100" cap="rnd">
              <a:solidFill>
                <a:schemeClr val="accent2"/>
              </a:solidFill>
              <a:round/>
            </a:ln>
            <a:effectLst/>
          </c:spPr>
          <c:marker>
            <c:symbol val="square"/>
            <c:size val="9"/>
            <c:spPr>
              <a:solidFill>
                <a:schemeClr val="accent2"/>
              </a:solidFill>
              <a:ln w="9525">
                <a:solidFill>
                  <a:schemeClr val="accent2"/>
                </a:solidFill>
              </a:ln>
              <a:effectLst/>
            </c:spPr>
          </c:marker>
          <c:cat>
            <c:strRef>
              <c:f>[4]r_inc!$B$3:$B$5</c:f>
              <c:strCache>
                <c:ptCount val="3"/>
                <c:pt idx="0">
                  <c:v>1993-99</c:v>
                </c:pt>
                <c:pt idx="1">
                  <c:v>2005-09</c:v>
                </c:pt>
                <c:pt idx="2">
                  <c:v>2013-17</c:v>
                </c:pt>
              </c:strCache>
            </c:strRef>
          </c:cat>
          <c:val>
            <c:numRef>
              <c:f>[4]r_inc!$D$3:$D$5</c:f>
              <c:numCache>
                <c:formatCode>General</c:formatCode>
                <c:ptCount val="3"/>
                <c:pt idx="0">
                  <c:v>2.8190966091544518</c:v>
                </c:pt>
                <c:pt idx="1">
                  <c:v>0.62267031236236059</c:v>
                </c:pt>
                <c:pt idx="2">
                  <c:v>-2.7992786945984149</c:v>
                </c:pt>
              </c:numCache>
            </c:numRef>
          </c:val>
          <c:smooth val="0"/>
          <c:extLst xmlns:c16r2="http://schemas.microsoft.com/office/drawing/2015/06/chart">
            <c:ext xmlns:c16="http://schemas.microsoft.com/office/drawing/2014/chart" uri="{C3380CC4-5D6E-409C-BE32-E72D297353CC}">
              <c16:uniqueId val="{0000005B-1761-49AF-B8CA-774333C5DF57}"/>
            </c:ext>
          </c:extLst>
        </c:ser>
        <c:ser>
          <c:idx val="1"/>
          <c:order val="2"/>
          <c:tx>
            <c:v>Christian Democratic Party (DC)</c:v>
          </c:tx>
          <c:spPr>
            <a:ln w="38100" cap="rnd">
              <a:solidFill>
                <a:srgbClr val="C00000"/>
              </a:solidFill>
              <a:round/>
            </a:ln>
            <a:effectLst/>
          </c:spPr>
          <c:marker>
            <c:symbol val="triangle"/>
            <c:size val="10"/>
            <c:spPr>
              <a:solidFill>
                <a:srgbClr val="C00000"/>
              </a:solidFill>
              <a:ln w="9525">
                <a:solidFill>
                  <a:srgbClr val="C00000"/>
                </a:solidFill>
              </a:ln>
              <a:effectLst/>
            </c:spPr>
          </c:marker>
          <c:cat>
            <c:strRef>
              <c:f>[4]r_inc!$B$3:$B$5</c:f>
              <c:strCache>
                <c:ptCount val="3"/>
                <c:pt idx="0">
                  <c:v>1993-99</c:v>
                </c:pt>
                <c:pt idx="1">
                  <c:v>2005-09</c:v>
                </c:pt>
                <c:pt idx="2">
                  <c:v>2013-17</c:v>
                </c:pt>
              </c:strCache>
            </c:strRef>
          </c:cat>
          <c:val>
            <c:numRef>
              <c:f>[4]r_inc!$V$3:$V$5</c:f>
              <c:numCache>
                <c:formatCode>General</c:formatCode>
                <c:ptCount val="3"/>
                <c:pt idx="0">
                  <c:v>0.78304552265368133</c:v>
                </c:pt>
                <c:pt idx="1">
                  <c:v>-2.4053647515615855</c:v>
                </c:pt>
                <c:pt idx="2">
                  <c:v>-1.8404256485502368</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9-1761-49AF-B8CA-774333C5DF57}"/>
            </c:ext>
          </c:extLst>
        </c:ser>
        <c:ser>
          <c:idx val="9"/>
          <c:order val="3"/>
          <c:tx>
            <c:v>Independent Democratic Union / National Renewal</c:v>
          </c:tx>
          <c:spPr>
            <a:ln w="38100">
              <a:solidFill>
                <a:schemeClr val="accent6"/>
              </a:solidFill>
            </a:ln>
          </c:spPr>
          <c:marker>
            <c:symbol val="diamond"/>
            <c:size val="12"/>
            <c:spPr>
              <a:solidFill>
                <a:schemeClr val="accent6"/>
              </a:solidFill>
              <a:ln>
                <a:solidFill>
                  <a:schemeClr val="accent6"/>
                </a:solidFill>
              </a:ln>
            </c:spPr>
          </c:marker>
          <c:cat>
            <c:strRef>
              <c:f>[4]r_inc!$B$3:$B$5</c:f>
              <c:strCache>
                <c:ptCount val="3"/>
                <c:pt idx="0">
                  <c:v>1993-99</c:v>
                </c:pt>
                <c:pt idx="1">
                  <c:v>2005-09</c:v>
                </c:pt>
                <c:pt idx="2">
                  <c:v>2013-17</c:v>
                </c:pt>
              </c:strCache>
            </c:strRef>
          </c:cat>
          <c:val>
            <c:numRef>
              <c:f>[4]r_inc!$AE$3:$AE$5</c:f>
              <c:numCache>
                <c:formatCode>General</c:formatCode>
                <c:ptCount val="3"/>
                <c:pt idx="0">
                  <c:v>2.1727565855427287</c:v>
                </c:pt>
                <c:pt idx="1">
                  <c:v>8.5249968404710934</c:v>
                </c:pt>
                <c:pt idx="2">
                  <c:v>4.7749836278672957</c:v>
                </c:pt>
              </c:numCache>
            </c:numRef>
          </c:val>
          <c:smooth val="0"/>
          <c:extLst xmlns:c16r2="http://schemas.microsoft.com/office/drawing/2015/06/chart">
            <c:ext xmlns:c16="http://schemas.microsoft.com/office/drawing/2014/chart" uri="{C3380CC4-5D6E-409C-BE32-E72D297353CC}">
              <c16:uniqueId val="{00000000-20BA-43F3-9D9F-126919911EDB}"/>
            </c:ext>
          </c:extLst>
        </c:ser>
        <c:dLbls>
          <c:showLegendKey val="0"/>
          <c:showVal val="0"/>
          <c:showCatName val="0"/>
          <c:showSerName val="0"/>
          <c:showPercent val="0"/>
          <c:showBubbleSize val="0"/>
        </c:dLbls>
        <c:marker val="1"/>
        <c:smooth val="0"/>
        <c:axId val="706519504"/>
        <c:axId val="706517872"/>
        <c:extLst xmlns:c16r2="http://schemas.microsoft.com/office/drawing/2015/06/chart">
          <c:ext xmlns:c15="http://schemas.microsoft.com/office/drawing/2012/chart" uri="{02D57815-91ED-43cb-92C2-25804820EDAC}">
            <c15:filteredLineSeries>
              <c15:ser>
                <c:idx val="7"/>
                <c:order val="4"/>
                <c:tx>
                  <c:strRef>
                    <c:extLst xmlns:c16r2="http://schemas.microsoft.com/office/drawing/2015/06/chart">
                      <c:ext uri="{02D57815-91ED-43cb-92C2-25804820EDAC}">
                        <c15:formulaRef>
                          <c15:sqref>[5]r_educ!$W$1</c15:sqref>
                        </c15:formulaRef>
                      </c:ext>
                    </c:extLst>
                    <c:strCache>
                      <c:ptCount val="1"/>
                      <c:pt idx="0">
                        <c:v>dc3_2</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xmlns:c16r2="http://schemas.microsoft.com/office/drawing/2015/06/chart">
                      <c:ext uri="{02D57815-91ED-43cb-92C2-25804820EDAC}">
                        <c15:formulaRef>
                          <c15:sqref>[5]r_educ!$B$2:$B$6</c15:sqref>
                        </c15:formulaRef>
                      </c:ext>
                    </c:extLst>
                    <c:strCache>
                      <c:ptCount val="5"/>
                      <c:pt idx="0">
                        <c:v>1989</c:v>
                      </c:pt>
                      <c:pt idx="1">
                        <c:v>1993-99</c:v>
                      </c:pt>
                      <c:pt idx="2">
                        <c:v>2005-09</c:v>
                      </c:pt>
                      <c:pt idx="3">
                        <c:v>2013-17</c:v>
                      </c:pt>
                    </c:strCache>
                  </c:strRef>
                </c:cat>
                <c:val>
                  <c:numRef>
                    <c:extLst xmlns:c16r2="http://schemas.microsoft.com/office/drawing/2015/06/chart">
                      <c:ext uri="{02D57815-91ED-43cb-92C2-25804820EDAC}">
                        <c15:formulaRef>
                          <c15:sqref>[5]r_educ!$W$2:$W$6</c15:sqref>
                        </c15:formulaRef>
                      </c:ext>
                    </c:extLst>
                    <c:numCache>
                      <c:formatCode>General</c:formatCode>
                      <c:ptCount val="5"/>
                      <c:pt idx="0">
                        <c:v>-17.359257932210603</c:v>
                      </c:pt>
                      <c:pt idx="1">
                        <c:v>-8.1940691998580739</c:v>
                      </c:pt>
                      <c:pt idx="2">
                        <c:v>-3.0867890760795413</c:v>
                      </c:pt>
                      <c:pt idx="3">
                        <c:v>-0.44817875542664876</c:v>
                      </c:pt>
                    </c:numCache>
                  </c:numRef>
                </c:val>
                <c:smooth val="0"/>
                <c:extLst xmlns:c16r2="http://schemas.microsoft.com/office/drawing/2015/06/chart">
                  <c:ext xmlns:c16="http://schemas.microsoft.com/office/drawing/2014/chart" uri="{C3380CC4-5D6E-409C-BE32-E72D297353CC}">
                    <c16:uniqueId val="{0000005F-1761-49AF-B8CA-774333C5DF57}"/>
                  </c:ext>
                </c:extLst>
              </c15:ser>
            </c15:filteredLineSeries>
            <c15:filteredLineSeries>
              <c15:ser>
                <c:idx val="8"/>
                <c:order val="5"/>
                <c:tx>
                  <c:strRef>
                    <c:extLst xmlns:c15="http://schemas.microsoft.com/office/drawing/2012/chart" xmlns:c16r2="http://schemas.microsoft.com/office/drawing/2015/06/chart">
                      <c:ext xmlns:c15="http://schemas.microsoft.com/office/drawing/2012/chart" uri="{02D57815-91ED-43cb-92C2-25804820EDAC}">
                        <c15:formulaRef>
                          <c15:sqref>[5]r_educ!$X$1</c15:sqref>
                        </c15:formulaRef>
                      </c:ext>
                    </c:extLst>
                    <c:strCache>
                      <c:ptCount val="1"/>
                      <c:pt idx="0">
                        <c:v>dc3_3</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[5]r_educ!$B$2:$B$6</c15:sqref>
                        </c15:formulaRef>
                      </c:ext>
                    </c:extLst>
                    <c:strCache>
                      <c:ptCount val="5"/>
                      <c:pt idx="0">
                        <c:v>1989</c:v>
                      </c:pt>
                      <c:pt idx="1">
                        <c:v>1993-99</c:v>
                      </c:pt>
                      <c:pt idx="2">
                        <c:v>2005-09</c:v>
                      </c:pt>
                      <c:pt idx="3">
                        <c:v>2013-17</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[5]r_educ!$X$2:$X$6</c15:sqref>
                        </c15:formulaRef>
                      </c:ext>
                    </c:extLst>
                    <c:numCache>
                      <c:formatCode>General</c:formatCode>
                      <c:ptCount val="5"/>
                      <c:pt idx="0">
                        <c:v>-15.870620267056276</c:v>
                      </c:pt>
                      <c:pt idx="1">
                        <c:v>-6.3263069732388644</c:v>
                      </c:pt>
                      <c:pt idx="2">
                        <c:v>-2.4083225972418636</c:v>
                      </c:pt>
                      <c:pt idx="3">
                        <c:v>0.22037440744015752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0-1761-49AF-B8CA-774333C5DF57}"/>
                  </c:ext>
                </c:extLst>
              </c15:ser>
            </c15:filteredLineSeries>
            <c15:filteredLineSeries>
              <c15:ser>
                <c:idx val="10"/>
                <c:order val="6"/>
                <c:tx>
                  <c:strRef>
                    <c:extLst xmlns:c15="http://schemas.microsoft.com/office/drawing/2012/chart" xmlns:c16r2="http://schemas.microsoft.com/office/drawing/2015/06/chart">
                      <c:ext xmlns:c15="http://schemas.microsoft.com/office/drawing/2012/chart" uri="{02D57815-91ED-43cb-92C2-25804820EDAC}">
                        <c15:formulaRef>
                          <c15:sqref>[5]r_educ!$AF$1</c15:sqref>
                        </c15:formulaRef>
                      </c:ext>
                    </c:extLst>
                    <c:strCache>
                      <c:ptCount val="1"/>
                      <c:pt idx="0">
                        <c:v>rblock3_2</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[5]r_educ!$B$2:$B$6</c15:sqref>
                        </c15:formulaRef>
                      </c:ext>
                    </c:extLst>
                    <c:strCache>
                      <c:ptCount val="5"/>
                      <c:pt idx="0">
                        <c:v>1989</c:v>
                      </c:pt>
                      <c:pt idx="1">
                        <c:v>1993-99</c:v>
                      </c:pt>
                      <c:pt idx="2">
                        <c:v>2005-09</c:v>
                      </c:pt>
                      <c:pt idx="3">
                        <c:v>2013-17</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[5]r_educ!$AF$2:$AF$6</c15:sqref>
                        </c15:formulaRef>
                      </c:ext>
                    </c:extLst>
                    <c:numCache>
                      <c:formatCode>General</c:formatCode>
                      <c:ptCount val="5"/>
                      <c:pt idx="0">
                        <c:v>3.2304088159001605</c:v>
                      </c:pt>
                      <c:pt idx="1">
                        <c:v>2.1339980909562697</c:v>
                      </c:pt>
                      <c:pt idx="2">
                        <c:v>2.69926673882583</c:v>
                      </c:pt>
                      <c:pt idx="3">
                        <c:v>1.7063012237693047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2-1761-49AF-B8CA-774333C5DF57}"/>
                  </c:ext>
                </c:extLst>
              </c15:ser>
            </c15:filteredLineSeries>
            <c15:filteredLineSeries>
              <c15:ser>
                <c:idx val="11"/>
                <c:order val="7"/>
                <c:tx>
                  <c:strRef>
                    <c:extLst xmlns:c15="http://schemas.microsoft.com/office/drawing/2012/chart" xmlns:c16r2="http://schemas.microsoft.com/office/drawing/2015/06/chart">
                      <c:ext xmlns:c15="http://schemas.microsoft.com/office/drawing/2012/chart" uri="{02D57815-91ED-43cb-92C2-25804820EDAC}">
                        <c15:formulaRef>
                          <c15:sqref>[5]r_educ!$AG$1</c15:sqref>
                        </c15:formulaRef>
                      </c:ext>
                    </c:extLst>
                    <c:strCache>
                      <c:ptCount val="1"/>
                      <c:pt idx="0">
                        <c:v>rblock3_3</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[5]r_educ!$B$2:$B$6</c15:sqref>
                        </c15:formulaRef>
                      </c:ext>
                    </c:extLst>
                    <c:strCache>
                      <c:ptCount val="5"/>
                      <c:pt idx="0">
                        <c:v>1989</c:v>
                      </c:pt>
                      <c:pt idx="1">
                        <c:v>1993-99</c:v>
                      </c:pt>
                      <c:pt idx="2">
                        <c:v>2005-09</c:v>
                      </c:pt>
                      <c:pt idx="3">
                        <c:v>2013-17</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[5]r_educ!$AG$2:$AG$6</c15:sqref>
                        </c15:formulaRef>
                      </c:ext>
                    </c:extLst>
                    <c:numCache>
                      <c:formatCode>General</c:formatCode>
                      <c:ptCount val="5"/>
                      <c:pt idx="0">
                        <c:v>4.4653347459765538</c:v>
                      </c:pt>
                      <c:pt idx="1">
                        <c:v>2.1578793962155802</c:v>
                      </c:pt>
                      <c:pt idx="2">
                        <c:v>3.517996505479847</c:v>
                      </c:pt>
                      <c:pt idx="3">
                        <c:v>1.4796001363991282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3-1761-49AF-B8CA-774333C5DF57}"/>
                  </c:ext>
                </c:extLst>
              </c15:ser>
            </c15:filteredLineSeries>
          </c:ext>
        </c:extLst>
      </c:lineChart>
      <c:catAx>
        <c:axId val="7065195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17872"/>
        <c:crosses val="autoZero"/>
        <c:auto val="1"/>
        <c:lblAlgn val="ctr"/>
        <c:lblOffset val="200"/>
        <c:noMultiLvlLbl val="0"/>
      </c:catAx>
      <c:valAx>
        <c:axId val="706517872"/>
        <c:scaling>
          <c:orientation val="minMax"/>
          <c:max val="18"/>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19504"/>
        <c:crosses val="autoZero"/>
        <c:crossBetween val="midCat"/>
        <c:majorUnit val="2"/>
      </c:valAx>
      <c:spPr>
        <a:noFill/>
        <a:ln>
          <a:solidFill>
            <a:sysClr val="windowText" lastClr="000000"/>
          </a:solidFill>
        </a:ln>
        <a:effectLst/>
      </c:spPr>
    </c:plotArea>
    <c:legend>
      <c:legendPos val="b"/>
      <c:layout>
        <c:manualLayout>
          <c:xMode val="edge"/>
          <c:yMode val="edge"/>
          <c:x val="0.101932103348466"/>
          <c:y val="9.9880958234412801E-2"/>
          <c:w val="0.604877132212159"/>
          <c:h val="0.191266746671180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15.6 - Vote and education in Chile, 1989-2017</a:t>
            </a:r>
            <a:endParaRPr lang="en-US"/>
          </a:p>
        </c:rich>
      </c:tx>
      <c:layout>
        <c:manualLayout>
          <c:xMode val="edge"/>
          <c:yMode val="edge"/>
          <c:x val="0.21324728445515501"/>
          <c:y val="2.9238328389841299E-2"/>
        </c:manualLayout>
      </c:layout>
      <c:overlay val="0"/>
      <c:spPr>
        <a:noFill/>
        <a:ln>
          <a:noFill/>
        </a:ln>
        <a:effectLst/>
      </c:spPr>
    </c:title>
    <c:autoTitleDeleted val="0"/>
    <c:plotArea>
      <c:layout>
        <c:manualLayout>
          <c:layoutTarget val="inner"/>
          <c:xMode val="edge"/>
          <c:yMode val="edge"/>
          <c:x val="9.3226911355854203E-2"/>
          <c:y val="9.6569692877506996E-2"/>
          <c:w val="0.85762808952346303"/>
          <c:h val="0.71260495367851595"/>
        </c:manualLayout>
      </c:layout>
      <c:lineChart>
        <c:grouping val="standard"/>
        <c:varyColors val="0"/>
        <c:ser>
          <c:idx val="6"/>
          <c:order val="0"/>
          <c:tx>
            <c:v>Concertación (excl. DC)</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[4]r_educ!$B$2:$B$5</c:f>
              <c:strCache>
                <c:ptCount val="4"/>
                <c:pt idx="0">
                  <c:v>1989</c:v>
                </c:pt>
                <c:pt idx="1">
                  <c:v>1993-99</c:v>
                </c:pt>
                <c:pt idx="2">
                  <c:v>2005-09</c:v>
                </c:pt>
                <c:pt idx="3">
                  <c:v>2013-17</c:v>
                </c:pt>
              </c:strCache>
            </c:strRef>
          </c:cat>
          <c:val>
            <c:numRef>
              <c:f>[4]r_educ!$M$2:$M$5</c:f>
              <c:numCache>
                <c:formatCode>General</c:formatCode>
                <c:ptCount val="4"/>
                <c:pt idx="0">
                  <c:v>0.73011393133902003</c:v>
                </c:pt>
                <c:pt idx="1">
                  <c:v>-2.1846872664754993</c:v>
                </c:pt>
                <c:pt idx="2">
                  <c:v>-7.5367254358294042</c:v>
                </c:pt>
                <c:pt idx="3">
                  <c:v>-10.255480611775429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E-1761-49AF-B8CA-774333C5DF57}"/>
            </c:ext>
          </c:extLst>
        </c:ser>
        <c:ser>
          <c:idx val="3"/>
          <c:order val="1"/>
          <c:tx>
            <c:v>Communist Party / Humanist Party</c:v>
          </c:tx>
          <c:spPr>
            <a:ln w="38100" cap="rnd">
              <a:solidFill>
                <a:schemeClr val="accent2"/>
              </a:solidFill>
              <a:round/>
            </a:ln>
            <a:effectLst/>
          </c:spPr>
          <c:marker>
            <c:symbol val="square"/>
            <c:size val="9"/>
            <c:spPr>
              <a:solidFill>
                <a:schemeClr val="accent2"/>
              </a:solidFill>
              <a:ln w="9525">
                <a:solidFill>
                  <a:schemeClr val="accent2"/>
                </a:solidFill>
              </a:ln>
              <a:effectLst/>
            </c:spPr>
          </c:marker>
          <c:cat>
            <c:strRef>
              <c:f>[4]r_educ!$B$2:$B$5</c:f>
              <c:strCache>
                <c:ptCount val="4"/>
                <c:pt idx="0">
                  <c:v>1989</c:v>
                </c:pt>
                <c:pt idx="1">
                  <c:v>1993-99</c:v>
                </c:pt>
                <c:pt idx="2">
                  <c:v>2005-09</c:v>
                </c:pt>
                <c:pt idx="3">
                  <c:v>2013-17</c:v>
                </c:pt>
              </c:strCache>
            </c:strRef>
          </c:cat>
          <c:val>
            <c:numRef>
              <c:f>[4]r_educ!$D$2:$D$5</c:f>
              <c:numCache>
                <c:formatCode>General</c:formatCode>
                <c:ptCount val="4"/>
                <c:pt idx="0">
                  <c:v>-1.0910878054608462</c:v>
                </c:pt>
                <c:pt idx="1">
                  <c:v>6.7125927284525853</c:v>
                </c:pt>
                <c:pt idx="2">
                  <c:v>5.9355400390287105</c:v>
                </c:pt>
                <c:pt idx="3">
                  <c:v>3.6286706094561687</c:v>
                </c:pt>
              </c:numCache>
            </c:numRef>
          </c:val>
          <c:smooth val="0"/>
          <c:extLst xmlns:c16r2="http://schemas.microsoft.com/office/drawing/2015/06/chart">
            <c:ext xmlns:c16="http://schemas.microsoft.com/office/drawing/2014/chart" uri="{C3380CC4-5D6E-409C-BE32-E72D297353CC}">
              <c16:uniqueId val="{0000005B-1761-49AF-B8CA-774333C5DF57}"/>
            </c:ext>
          </c:extLst>
        </c:ser>
        <c:ser>
          <c:idx val="1"/>
          <c:order val="2"/>
          <c:tx>
            <c:v>Christian Democratic Party (DC)</c:v>
          </c:tx>
          <c:spPr>
            <a:ln w="38100" cap="rnd">
              <a:solidFill>
                <a:srgbClr val="C00000"/>
              </a:solidFill>
              <a:round/>
            </a:ln>
            <a:effectLst/>
          </c:spPr>
          <c:marker>
            <c:symbol val="triangle"/>
            <c:size val="11"/>
            <c:spPr>
              <a:solidFill>
                <a:srgbClr val="C00000"/>
              </a:solidFill>
              <a:ln w="9525">
                <a:solidFill>
                  <a:srgbClr val="C00000"/>
                </a:solidFill>
              </a:ln>
              <a:effectLst/>
            </c:spPr>
          </c:marker>
          <c:cat>
            <c:strRef>
              <c:f>[4]r_educ!$B$2:$B$5</c:f>
              <c:strCache>
                <c:ptCount val="4"/>
                <c:pt idx="0">
                  <c:v>1989</c:v>
                </c:pt>
                <c:pt idx="1">
                  <c:v>1993-99</c:v>
                </c:pt>
                <c:pt idx="2">
                  <c:v>2005-09</c:v>
                </c:pt>
                <c:pt idx="3">
                  <c:v>2013-17</c:v>
                </c:pt>
              </c:strCache>
            </c:strRef>
          </c:cat>
          <c:val>
            <c:numRef>
              <c:f>[4]r_educ!$V$2:$V$5</c:f>
              <c:numCache>
                <c:formatCode>General</c:formatCode>
                <c:ptCount val="4"/>
                <c:pt idx="0">
                  <c:v>-17.359257932210618</c:v>
                </c:pt>
                <c:pt idx="1">
                  <c:v>-6.8447802970063849</c:v>
                </c:pt>
                <c:pt idx="2">
                  <c:v>-4.9685835493237587</c:v>
                </c:pt>
                <c:pt idx="3">
                  <c:v>-1.6350058145801993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9-1761-49AF-B8CA-774333C5DF57}"/>
            </c:ext>
          </c:extLst>
        </c:ser>
        <c:ser>
          <c:idx val="9"/>
          <c:order val="3"/>
          <c:tx>
            <c:v>Independent Democratic Union / National Renewal</c:v>
          </c:tx>
          <c:spPr>
            <a:ln w="38100">
              <a:solidFill>
                <a:schemeClr val="accent6"/>
              </a:solidFill>
            </a:ln>
          </c:spPr>
          <c:marker>
            <c:symbol val="diamond"/>
            <c:size val="12"/>
            <c:spPr>
              <a:solidFill>
                <a:schemeClr val="accent6"/>
              </a:solidFill>
              <a:ln>
                <a:solidFill>
                  <a:schemeClr val="accent6"/>
                </a:solidFill>
              </a:ln>
            </c:spPr>
          </c:marker>
          <c:cat>
            <c:strRef>
              <c:f>[4]r_educ!$B$2:$B$5</c:f>
              <c:strCache>
                <c:ptCount val="4"/>
                <c:pt idx="0">
                  <c:v>1989</c:v>
                </c:pt>
                <c:pt idx="1">
                  <c:v>1993-99</c:v>
                </c:pt>
                <c:pt idx="2">
                  <c:v>2005-09</c:v>
                </c:pt>
                <c:pt idx="3">
                  <c:v>2013-17</c:v>
                </c:pt>
              </c:strCache>
            </c:strRef>
          </c:cat>
          <c:val>
            <c:numRef>
              <c:f>[4]r_educ!$AE$2:$AE$5</c:f>
              <c:numCache>
                <c:formatCode>General</c:formatCode>
                <c:ptCount val="4"/>
                <c:pt idx="0">
                  <c:v>3.2304088159001618</c:v>
                </c:pt>
                <c:pt idx="1">
                  <c:v>1.3123342003332816</c:v>
                </c:pt>
                <c:pt idx="2">
                  <c:v>6.5697689461244533</c:v>
                </c:pt>
                <c:pt idx="3">
                  <c:v>4.7774003071841449</c:v>
                </c:pt>
              </c:numCache>
            </c:numRef>
          </c:val>
          <c:smooth val="0"/>
          <c:extLst xmlns:c16r2="http://schemas.microsoft.com/office/drawing/2015/06/chart">
            <c:ext xmlns:c16="http://schemas.microsoft.com/office/drawing/2014/chart" uri="{C3380CC4-5D6E-409C-BE32-E72D297353CC}">
              <c16:uniqueId val="{00000000-20BA-43F3-9D9F-126919911EDB}"/>
            </c:ext>
          </c:extLst>
        </c:ser>
        <c:dLbls>
          <c:showLegendKey val="0"/>
          <c:showVal val="0"/>
          <c:showCatName val="0"/>
          <c:showSerName val="0"/>
          <c:showPercent val="0"/>
          <c:showBubbleSize val="0"/>
        </c:dLbls>
        <c:marker val="1"/>
        <c:smooth val="0"/>
        <c:axId val="706522768"/>
        <c:axId val="706508080"/>
        <c:extLst xmlns:c16r2="http://schemas.microsoft.com/office/drawing/2015/06/chart">
          <c:ext xmlns:c15="http://schemas.microsoft.com/office/drawing/2012/chart" uri="{02D57815-91ED-43cb-92C2-25804820EDAC}">
            <c15:filteredLineSeries>
              <c15:ser>
                <c:idx val="8"/>
                <c:order val="4"/>
                <c:tx>
                  <c:strRef>
                    <c:extLst xmlns:c16r2="http://schemas.microsoft.com/office/drawing/2015/06/chart">
                      <c:ext uri="{02D57815-91ED-43cb-92C2-25804820EDAC}">
                        <c15:formulaRef>
                          <c15:sqref>[5]r_educ!$X$1</c15:sqref>
                        </c15:formulaRef>
                      </c:ext>
                    </c:extLst>
                    <c:strCache>
                      <c:ptCount val="1"/>
                      <c:pt idx="0">
                        <c:v>dc3_3</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extLst xmlns:c16r2="http://schemas.microsoft.com/office/drawing/2015/06/chart">
                      <c:ext uri="{02D57815-91ED-43cb-92C2-25804820EDAC}">
                        <c15:formulaRef>
                          <c15:sqref>[5]r_educ!$B$2:$B$6</c15:sqref>
                        </c15:formulaRef>
                      </c:ext>
                    </c:extLst>
                    <c:strCache>
                      <c:ptCount val="5"/>
                      <c:pt idx="0">
                        <c:v>1989</c:v>
                      </c:pt>
                      <c:pt idx="1">
                        <c:v>1993-99</c:v>
                      </c:pt>
                      <c:pt idx="2">
                        <c:v>2005-09</c:v>
                      </c:pt>
                      <c:pt idx="3">
                        <c:v>2013-17</c:v>
                      </c:pt>
                    </c:strCache>
                  </c:strRef>
                </c:cat>
                <c:val>
                  <c:numRef>
                    <c:extLst xmlns:c16r2="http://schemas.microsoft.com/office/drawing/2015/06/chart">
                      <c:ext uri="{02D57815-91ED-43cb-92C2-25804820EDAC}">
                        <c15:formulaRef>
                          <c15:sqref>[5]r_educ!$X$2:$X$6</c15:sqref>
                        </c15:formulaRef>
                      </c:ext>
                    </c:extLst>
                    <c:numCache>
                      <c:formatCode>General</c:formatCode>
                      <c:ptCount val="5"/>
                      <c:pt idx="0">
                        <c:v>-15.870620267056276</c:v>
                      </c:pt>
                      <c:pt idx="1">
                        <c:v>-6.3263069732388644</c:v>
                      </c:pt>
                      <c:pt idx="2">
                        <c:v>-2.4083225972418636</c:v>
                      </c:pt>
                      <c:pt idx="3">
                        <c:v>0.22037440744015752</c:v>
                      </c:pt>
                    </c:numCache>
                  </c:numRef>
                </c:val>
                <c:smooth val="0"/>
                <c:extLst xmlns:c16r2="http://schemas.microsoft.com/office/drawing/2015/06/chart">
                  <c:ext xmlns:c16="http://schemas.microsoft.com/office/drawing/2014/chart" uri="{C3380CC4-5D6E-409C-BE32-E72D297353CC}">
                    <c16:uniqueId val="{00000060-1761-49AF-B8CA-774333C5DF57}"/>
                  </c:ext>
                </c:extLst>
              </c15:ser>
            </c15:filteredLineSeries>
            <c15:filteredLineSeries>
              <c15:ser>
                <c:idx val="10"/>
                <c:order val="5"/>
                <c:tx>
                  <c:strRef>
                    <c:extLst xmlns:c15="http://schemas.microsoft.com/office/drawing/2012/chart" xmlns:c16r2="http://schemas.microsoft.com/office/drawing/2015/06/chart">
                      <c:ext xmlns:c15="http://schemas.microsoft.com/office/drawing/2012/chart" uri="{02D57815-91ED-43cb-92C2-25804820EDAC}">
                        <c15:formulaRef>
                          <c15:sqref>[5]r_educ!$AF$1</c15:sqref>
                        </c15:formulaRef>
                      </c:ext>
                    </c:extLst>
                    <c:strCache>
                      <c:ptCount val="1"/>
                      <c:pt idx="0">
                        <c:v>rblock3_2</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[5]r_educ!$B$2:$B$6</c15:sqref>
                        </c15:formulaRef>
                      </c:ext>
                    </c:extLst>
                    <c:strCache>
                      <c:ptCount val="5"/>
                      <c:pt idx="0">
                        <c:v>1989</c:v>
                      </c:pt>
                      <c:pt idx="1">
                        <c:v>1993-99</c:v>
                      </c:pt>
                      <c:pt idx="2">
                        <c:v>2005-09</c:v>
                      </c:pt>
                      <c:pt idx="3">
                        <c:v>2013-17</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[5]r_educ!$AF$2:$AF$6</c15:sqref>
                        </c15:formulaRef>
                      </c:ext>
                    </c:extLst>
                    <c:numCache>
                      <c:formatCode>General</c:formatCode>
                      <c:ptCount val="5"/>
                      <c:pt idx="0">
                        <c:v>3.2304088159001605</c:v>
                      </c:pt>
                      <c:pt idx="1">
                        <c:v>2.1339980909562697</c:v>
                      </c:pt>
                      <c:pt idx="2">
                        <c:v>2.69926673882583</c:v>
                      </c:pt>
                      <c:pt idx="3">
                        <c:v>1.7063012237693047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2-1761-49AF-B8CA-774333C5DF57}"/>
                  </c:ext>
                </c:extLst>
              </c15:ser>
            </c15:filteredLineSeries>
            <c15:filteredLineSeries>
              <c15:ser>
                <c:idx val="11"/>
                <c:order val="6"/>
                <c:tx>
                  <c:strRef>
                    <c:extLst xmlns:c15="http://schemas.microsoft.com/office/drawing/2012/chart" xmlns:c16r2="http://schemas.microsoft.com/office/drawing/2015/06/chart">
                      <c:ext xmlns:c15="http://schemas.microsoft.com/office/drawing/2012/chart" uri="{02D57815-91ED-43cb-92C2-25804820EDAC}">
                        <c15:formulaRef>
                          <c15:sqref>[5]r_educ!$AG$1</c15:sqref>
                        </c15:formulaRef>
                      </c:ext>
                    </c:extLst>
                    <c:strCache>
                      <c:ptCount val="1"/>
                      <c:pt idx="0">
                        <c:v>rblock3_3</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[5]r_educ!$B$2:$B$6</c15:sqref>
                        </c15:formulaRef>
                      </c:ext>
                    </c:extLst>
                    <c:strCache>
                      <c:ptCount val="5"/>
                      <c:pt idx="0">
                        <c:v>1989</c:v>
                      </c:pt>
                      <c:pt idx="1">
                        <c:v>1993-99</c:v>
                      </c:pt>
                      <c:pt idx="2">
                        <c:v>2005-09</c:v>
                      </c:pt>
                      <c:pt idx="3">
                        <c:v>2013-17</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[5]r_educ!$AG$2:$AG$6</c15:sqref>
                        </c15:formulaRef>
                      </c:ext>
                    </c:extLst>
                    <c:numCache>
                      <c:formatCode>General</c:formatCode>
                      <c:ptCount val="5"/>
                      <c:pt idx="0">
                        <c:v>4.4653347459765538</c:v>
                      </c:pt>
                      <c:pt idx="1">
                        <c:v>2.1578793962155802</c:v>
                      </c:pt>
                      <c:pt idx="2">
                        <c:v>3.517996505479847</c:v>
                      </c:pt>
                      <c:pt idx="3">
                        <c:v>1.4796001363991282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3-1761-49AF-B8CA-774333C5DF57}"/>
                  </c:ext>
                </c:extLst>
              </c15:ser>
            </c15:filteredLineSeries>
          </c:ext>
        </c:extLst>
      </c:lineChart>
      <c:catAx>
        <c:axId val="7065227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08080"/>
        <c:crosses val="autoZero"/>
        <c:auto val="1"/>
        <c:lblAlgn val="ctr"/>
        <c:lblOffset val="200"/>
        <c:noMultiLvlLbl val="0"/>
      </c:catAx>
      <c:valAx>
        <c:axId val="706508080"/>
        <c:scaling>
          <c:orientation val="minMax"/>
          <c:max val="25"/>
          <c:min val="-25"/>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US" sz="1200" b="0" i="0" baseline="0">
                    <a:effectLst/>
                  </a:rPr>
                  <a:t>Difference between (% top 10% educated) </a:t>
                </a:r>
                <a:endParaRPr lang="es-ES" sz="1200">
                  <a:effectLst/>
                </a:endParaRPr>
              </a:p>
              <a:p>
                <a:pPr>
                  <a:defRPr b="0"/>
                </a:pPr>
                <a:r>
                  <a:rPr lang="en-US" sz="1200" b="0" i="0" baseline="0">
                    <a:effectLst/>
                  </a:rPr>
                  <a:t>and (% bottom 90% educated) voting for each party</a:t>
                </a:r>
                <a:endParaRPr lang="es-ES" sz="1200">
                  <a:effectLst/>
                </a:endParaRPr>
              </a:p>
            </c:rich>
          </c:tx>
          <c:layout>
            <c:manualLayout>
              <c:xMode val="edge"/>
              <c:yMode val="edge"/>
              <c:x val="0"/>
              <c:y val="0.13821080073407799"/>
            </c:manualLayout>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22768"/>
        <c:crosses val="autoZero"/>
        <c:crossBetween val="midCat"/>
        <c:majorUnit val="5"/>
      </c:valAx>
      <c:spPr>
        <a:noFill/>
        <a:ln>
          <a:solidFill>
            <a:sysClr val="windowText" lastClr="000000"/>
          </a:solidFill>
        </a:ln>
        <a:effectLst/>
      </c:spPr>
    </c:plotArea>
    <c:legend>
      <c:legendPos val="b"/>
      <c:layout>
        <c:manualLayout>
          <c:xMode val="edge"/>
          <c:yMode val="edge"/>
          <c:x val="0.100802580220153"/>
          <c:y val="0.112448670535839"/>
          <c:w val="0.604877132212159"/>
          <c:h val="0.191266746671180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a:t>
            </a:r>
            <a:r>
              <a:rPr lang="en-US" sz="1680" b="1"/>
              <a:t> 15.7 - Election results in Costa Rica, 1953-2018</a:t>
            </a:r>
          </a:p>
        </c:rich>
      </c:tx>
      <c:layout>
        <c:manualLayout>
          <c:xMode val="edge"/>
          <c:yMode val="edge"/>
          <c:x val="0.20115674598932801"/>
          <c:y val="1.6717482925260201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5819772609809"/>
          <c:y val="8.4082668421078699E-2"/>
          <c:w val="0.86468988581616202"/>
          <c:h val="0.72174561373688595"/>
        </c:manualLayout>
      </c:layout>
      <c:lineChart>
        <c:grouping val="standard"/>
        <c:varyColors val="0"/>
        <c:ser>
          <c:idx val="2"/>
          <c:order val="0"/>
          <c:tx>
            <c:v>National Liberation Party (PLN)</c:v>
          </c:tx>
          <c:spPr>
            <a:ln w="38100" cap="rnd">
              <a:solidFill>
                <a:schemeClr val="accent6"/>
              </a:solidFill>
              <a:round/>
            </a:ln>
            <a:effectLst/>
          </c:spPr>
          <c:marker>
            <c:symbol val="circle"/>
            <c:size val="10"/>
            <c:spPr>
              <a:solidFill>
                <a:schemeClr val="accent6"/>
              </a:solidFill>
              <a:ln w="9525">
                <a:solidFill>
                  <a:schemeClr val="accent6"/>
                </a:solidFill>
              </a:ln>
              <a:effectLst/>
            </c:spPr>
          </c:marker>
          <c:cat>
            <c:numRef>
              <c:f>[7]r_elec!$A$2:$A$18</c:f>
              <c:numCache>
                <c:formatCode>General</c:formatCode>
                <c:ptCount val="17"/>
                <c:pt idx="0">
                  <c:v>1953</c:v>
                </c:pt>
                <c:pt idx="1">
                  <c:v>1958</c:v>
                </c:pt>
                <c:pt idx="2">
                  <c:v>1962</c:v>
                </c:pt>
                <c:pt idx="3">
                  <c:v>1966</c:v>
                </c:pt>
                <c:pt idx="4">
                  <c:v>1970</c:v>
                </c:pt>
                <c:pt idx="5">
                  <c:v>1974</c:v>
                </c:pt>
                <c:pt idx="6">
                  <c:v>1978</c:v>
                </c:pt>
                <c:pt idx="7">
                  <c:v>1982</c:v>
                </c:pt>
                <c:pt idx="8">
                  <c:v>1986</c:v>
                </c:pt>
                <c:pt idx="9">
                  <c:v>1990</c:v>
                </c:pt>
                <c:pt idx="10">
                  <c:v>1994</c:v>
                </c:pt>
                <c:pt idx="11">
                  <c:v>1998</c:v>
                </c:pt>
                <c:pt idx="12">
                  <c:v>2002</c:v>
                </c:pt>
                <c:pt idx="13">
                  <c:v>2006</c:v>
                </c:pt>
                <c:pt idx="14">
                  <c:v>2010</c:v>
                </c:pt>
                <c:pt idx="15">
                  <c:v>2014</c:v>
                </c:pt>
                <c:pt idx="16">
                  <c:v>2018</c:v>
                </c:pt>
              </c:numCache>
            </c:numRef>
          </c:cat>
          <c:val>
            <c:numRef>
              <c:f>[7]r_elec!$BE$2:$BE$18</c:f>
              <c:numCache>
                <c:formatCode>General</c:formatCode>
                <c:ptCount val="17"/>
                <c:pt idx="0">
                  <c:v>0.64708965864295886</c:v>
                </c:pt>
                <c:pt idx="1">
                  <c:v>0.42784214778671986</c:v>
                </c:pt>
                <c:pt idx="2">
                  <c:v>0.50291815095107206</c:v>
                </c:pt>
                <c:pt idx="3">
                  <c:v>0.49521975532396917</c:v>
                </c:pt>
                <c:pt idx="4">
                  <c:v>0.54788582432945399</c:v>
                </c:pt>
                <c:pt idx="5">
                  <c:v>0.4344259515127028</c:v>
                </c:pt>
                <c:pt idx="6">
                  <c:v>0.43829506666137275</c:v>
                </c:pt>
                <c:pt idx="7">
                  <c:v>0.58802825644336298</c:v>
                </c:pt>
                <c:pt idx="8">
                  <c:v>0.52337368020505859</c:v>
                </c:pt>
                <c:pt idx="9">
                  <c:v>0.47197508698946045</c:v>
                </c:pt>
                <c:pt idx="10">
                  <c:v>0.49616837024703758</c:v>
                </c:pt>
                <c:pt idx="11">
                  <c:v>0.44562172625005581</c:v>
                </c:pt>
                <c:pt idx="12">
                  <c:v>0.31050858093466988</c:v>
                </c:pt>
                <c:pt idx="13">
                  <c:v>0.40920829659259406</c:v>
                </c:pt>
                <c:pt idx="14">
                  <c:v>0.46905275009639863</c:v>
                </c:pt>
                <c:pt idx="15">
                  <c:v>0.2970772649785548</c:v>
                </c:pt>
                <c:pt idx="16">
                  <c:v>0.1863394249864366</c:v>
                </c:pt>
              </c:numCache>
            </c:numRef>
          </c:val>
          <c:smooth val="0"/>
          <c:extLst xmlns:c16r2="http://schemas.microsoft.com/office/drawing/2015/06/chart">
            <c:ext xmlns:c16="http://schemas.microsoft.com/office/drawing/2014/chart" uri="{C3380CC4-5D6E-409C-BE32-E72D297353CC}">
              <c16:uniqueId val="{00000001-01FD-4E43-A43D-8C40D8AB4DAC}"/>
            </c:ext>
          </c:extLst>
        </c:ser>
        <c:ser>
          <c:idx val="3"/>
          <c:order val="1"/>
          <c:tx>
            <c:v>Social Christian Unity Party (PUSC) and alliances</c:v>
          </c:tx>
          <c:spPr>
            <a:ln w="38100" cap="rnd">
              <a:solidFill>
                <a:srgbClr val="0070C0"/>
              </a:solidFill>
              <a:round/>
            </a:ln>
            <a:effectLst/>
          </c:spPr>
          <c:marker>
            <c:symbol val="circle"/>
            <c:size val="10"/>
            <c:spPr>
              <a:solidFill>
                <a:schemeClr val="bg1"/>
              </a:solidFill>
              <a:ln w="9525">
                <a:solidFill>
                  <a:srgbClr val="0070C0"/>
                </a:solidFill>
              </a:ln>
              <a:effectLst/>
            </c:spPr>
          </c:marker>
          <c:cat>
            <c:numRef>
              <c:f>[7]r_elec!$A$2:$A$18</c:f>
              <c:numCache>
                <c:formatCode>General</c:formatCode>
                <c:ptCount val="17"/>
                <c:pt idx="0">
                  <c:v>1953</c:v>
                </c:pt>
                <c:pt idx="1">
                  <c:v>1958</c:v>
                </c:pt>
                <c:pt idx="2">
                  <c:v>1962</c:v>
                </c:pt>
                <c:pt idx="3">
                  <c:v>1966</c:v>
                </c:pt>
                <c:pt idx="4">
                  <c:v>1970</c:v>
                </c:pt>
                <c:pt idx="5">
                  <c:v>1974</c:v>
                </c:pt>
                <c:pt idx="6">
                  <c:v>1978</c:v>
                </c:pt>
                <c:pt idx="7">
                  <c:v>1982</c:v>
                </c:pt>
                <c:pt idx="8">
                  <c:v>1986</c:v>
                </c:pt>
                <c:pt idx="9">
                  <c:v>1990</c:v>
                </c:pt>
                <c:pt idx="10">
                  <c:v>1994</c:v>
                </c:pt>
                <c:pt idx="11">
                  <c:v>1998</c:v>
                </c:pt>
                <c:pt idx="12">
                  <c:v>2002</c:v>
                </c:pt>
                <c:pt idx="13">
                  <c:v>2006</c:v>
                </c:pt>
                <c:pt idx="14">
                  <c:v>2010</c:v>
                </c:pt>
                <c:pt idx="15">
                  <c:v>2014</c:v>
                </c:pt>
                <c:pt idx="16">
                  <c:v>2018</c:v>
                </c:pt>
              </c:numCache>
            </c:numRef>
          </c:cat>
          <c:val>
            <c:numRef>
              <c:f>[7]r_elec!$BF$2:$BF$18</c:f>
              <c:numCache>
                <c:formatCode>General</c:formatCode>
                <c:ptCount val="17"/>
                <c:pt idx="0">
                  <c:v>0.35291034135704102</c:v>
                </c:pt>
                <c:pt idx="1">
                  <c:v>0.46423590266713005</c:v>
                </c:pt>
                <c:pt idx="2">
                  <c:v>0.13492862395752384</c:v>
                </c:pt>
                <c:pt idx="3">
                  <c:v>0.50478024467603078</c:v>
                </c:pt>
                <c:pt idx="4">
                  <c:v>0.41176568619281734</c:v>
                </c:pt>
                <c:pt idx="5">
                  <c:v>0.30398418065433225</c:v>
                </c:pt>
                <c:pt idx="6">
                  <c:v>0.52156012036465538</c:v>
                </c:pt>
                <c:pt idx="7">
                  <c:v>0.33643189981956928</c:v>
                </c:pt>
                <c:pt idx="8">
                  <c:v>0.45766447129736032</c:v>
                </c:pt>
                <c:pt idx="9">
                  <c:v>0.51488642816160546</c:v>
                </c:pt>
                <c:pt idx="10">
                  <c:v>0.47737026515723469</c:v>
                </c:pt>
                <c:pt idx="11">
                  <c:v>0.46961974453768929</c:v>
                </c:pt>
                <c:pt idx="12">
                  <c:v>0.38584104925662399</c:v>
                </c:pt>
                <c:pt idx="13">
                  <c:v>5.1877102842871142E-2</c:v>
                </c:pt>
                <c:pt idx="14">
                  <c:v>3.8776079312186837E-2</c:v>
                </c:pt>
                <c:pt idx="15">
                  <c:v>6.0157958853246353E-2</c:v>
                </c:pt>
                <c:pt idx="16">
                  <c:v>0.15992735869590946</c:v>
                </c:pt>
              </c:numCache>
            </c:numRef>
          </c:val>
          <c:smooth val="0"/>
          <c:extLst xmlns:c16r2="http://schemas.microsoft.com/office/drawing/2015/06/chart">
            <c:ext xmlns:c16="http://schemas.microsoft.com/office/drawing/2014/chart" uri="{C3380CC4-5D6E-409C-BE32-E72D297353CC}">
              <c16:uniqueId val="{00000002-01FD-4E43-A43D-8C40D8AB4DAC}"/>
            </c:ext>
          </c:extLst>
        </c:ser>
        <c:ser>
          <c:idx val="0"/>
          <c:order val="2"/>
          <c:tx>
            <c:v>Citizens' Action Party (PAC)</c:v>
          </c:tx>
          <c:spPr>
            <a:ln w="38100" cap="rnd">
              <a:solidFill>
                <a:srgbClr val="FFC000"/>
              </a:solidFill>
              <a:round/>
            </a:ln>
            <a:effectLst/>
          </c:spPr>
          <c:marker>
            <c:symbol val="square"/>
            <c:size val="9"/>
            <c:spPr>
              <a:solidFill>
                <a:srgbClr val="FFC000"/>
              </a:solidFill>
              <a:ln w="9525">
                <a:solidFill>
                  <a:srgbClr val="FFC000"/>
                </a:solidFill>
              </a:ln>
              <a:effectLst/>
            </c:spPr>
          </c:marker>
          <c:cat>
            <c:numRef>
              <c:f>[7]r_elec!$A$2:$A$18</c:f>
              <c:numCache>
                <c:formatCode>General</c:formatCode>
                <c:ptCount val="17"/>
                <c:pt idx="0">
                  <c:v>1953</c:v>
                </c:pt>
                <c:pt idx="1">
                  <c:v>1958</c:v>
                </c:pt>
                <c:pt idx="2">
                  <c:v>1962</c:v>
                </c:pt>
                <c:pt idx="3">
                  <c:v>1966</c:v>
                </c:pt>
                <c:pt idx="4">
                  <c:v>1970</c:v>
                </c:pt>
                <c:pt idx="5">
                  <c:v>1974</c:v>
                </c:pt>
                <c:pt idx="6">
                  <c:v>1978</c:v>
                </c:pt>
                <c:pt idx="7">
                  <c:v>1982</c:v>
                </c:pt>
                <c:pt idx="8">
                  <c:v>1986</c:v>
                </c:pt>
                <c:pt idx="9">
                  <c:v>1990</c:v>
                </c:pt>
                <c:pt idx="10">
                  <c:v>1994</c:v>
                </c:pt>
                <c:pt idx="11">
                  <c:v>1998</c:v>
                </c:pt>
                <c:pt idx="12">
                  <c:v>2002</c:v>
                </c:pt>
                <c:pt idx="13">
                  <c:v>2006</c:v>
                </c:pt>
                <c:pt idx="14">
                  <c:v>2010</c:v>
                </c:pt>
                <c:pt idx="15">
                  <c:v>2014</c:v>
                </c:pt>
                <c:pt idx="16">
                  <c:v>2018</c:v>
                </c:pt>
              </c:numCache>
            </c:numRef>
          </c:cat>
          <c:val>
            <c:numRef>
              <c:f>[7]r_elec!$BG$2:$BG$18</c:f>
              <c:numCache>
                <c:formatCode>General</c:formatCode>
                <c:ptCount val="17"/>
                <c:pt idx="12">
                  <c:v>0.26190953985534482</c:v>
                </c:pt>
                <c:pt idx="13">
                  <c:v>0.39802043359819506</c:v>
                </c:pt>
                <c:pt idx="14">
                  <c:v>0.25054608485282259</c:v>
                </c:pt>
                <c:pt idx="15">
                  <c:v>0.30643375341527396</c:v>
                </c:pt>
                <c:pt idx="16">
                  <c:v>0.21633157701523692</c:v>
                </c:pt>
              </c:numCache>
            </c:numRef>
          </c:val>
          <c:smooth val="0"/>
          <c:extLst xmlns:c16r2="http://schemas.microsoft.com/office/drawing/2015/06/chart">
            <c:ext xmlns:c16="http://schemas.microsoft.com/office/drawing/2014/chart" uri="{C3380CC4-5D6E-409C-BE32-E72D297353CC}">
              <c16:uniqueId val="{00000004-01FD-4E43-A43D-8C40D8AB4DAC}"/>
            </c:ext>
          </c:extLst>
        </c:ser>
        <c:ser>
          <c:idx val="4"/>
          <c:order val="3"/>
          <c:tx>
            <c:v>Libertarian Movement (ML)</c:v>
          </c:tx>
          <c:spPr>
            <a:ln w="38100" cap="rnd">
              <a:solidFill>
                <a:srgbClr val="FF0000"/>
              </a:solidFill>
              <a:round/>
            </a:ln>
            <a:effectLst/>
          </c:spPr>
          <c:marker>
            <c:symbol val="square"/>
            <c:size val="9"/>
            <c:spPr>
              <a:solidFill>
                <a:schemeClr val="bg1"/>
              </a:solidFill>
              <a:ln w="9525">
                <a:solidFill>
                  <a:srgbClr val="FF0000"/>
                </a:solidFill>
              </a:ln>
              <a:effectLst/>
            </c:spPr>
          </c:marker>
          <c:cat>
            <c:numRef>
              <c:f>[7]r_elec!$A$2:$A$18</c:f>
              <c:numCache>
                <c:formatCode>General</c:formatCode>
                <c:ptCount val="17"/>
                <c:pt idx="0">
                  <c:v>1953</c:v>
                </c:pt>
                <c:pt idx="1">
                  <c:v>1958</c:v>
                </c:pt>
                <c:pt idx="2">
                  <c:v>1962</c:v>
                </c:pt>
                <c:pt idx="3">
                  <c:v>1966</c:v>
                </c:pt>
                <c:pt idx="4">
                  <c:v>1970</c:v>
                </c:pt>
                <c:pt idx="5">
                  <c:v>1974</c:v>
                </c:pt>
                <c:pt idx="6">
                  <c:v>1978</c:v>
                </c:pt>
                <c:pt idx="7">
                  <c:v>1982</c:v>
                </c:pt>
                <c:pt idx="8">
                  <c:v>1986</c:v>
                </c:pt>
                <c:pt idx="9">
                  <c:v>1990</c:v>
                </c:pt>
                <c:pt idx="10">
                  <c:v>1994</c:v>
                </c:pt>
                <c:pt idx="11">
                  <c:v>1998</c:v>
                </c:pt>
                <c:pt idx="12">
                  <c:v>2002</c:v>
                </c:pt>
                <c:pt idx="13">
                  <c:v>2006</c:v>
                </c:pt>
                <c:pt idx="14">
                  <c:v>2010</c:v>
                </c:pt>
                <c:pt idx="15">
                  <c:v>2014</c:v>
                </c:pt>
                <c:pt idx="16">
                  <c:v>2018</c:v>
                </c:pt>
              </c:numCache>
            </c:numRef>
          </c:cat>
          <c:val>
            <c:numRef>
              <c:f>[7]r_elec!$BH$2:$BH$18</c:f>
              <c:numCache>
                <c:formatCode>General</c:formatCode>
                <c:ptCount val="17"/>
                <c:pt idx="11">
                  <c:v>4.2298613521442388E-3</c:v>
                </c:pt>
                <c:pt idx="12">
                  <c:v>1.6874258503312426E-2</c:v>
                </c:pt>
                <c:pt idx="13">
                  <c:v>8.4797215749831276E-2</c:v>
                </c:pt>
                <c:pt idx="14">
                  <c:v>0.20916711007448729</c:v>
                </c:pt>
                <c:pt idx="15">
                  <c:v>0.11338709551869351</c:v>
                </c:pt>
                <c:pt idx="16">
                  <c:v>1.0159201038475478E-2</c:v>
                </c:pt>
              </c:numCache>
            </c:numRef>
          </c:val>
          <c:smooth val="0"/>
          <c:extLst xmlns:c16r2="http://schemas.microsoft.com/office/drawing/2015/06/chart">
            <c:ext xmlns:c16="http://schemas.microsoft.com/office/drawing/2014/chart" uri="{C3380CC4-5D6E-409C-BE32-E72D297353CC}">
              <c16:uniqueId val="{00000005-01FD-4E43-A43D-8C40D8AB4DAC}"/>
            </c:ext>
          </c:extLst>
        </c:ser>
        <c:ser>
          <c:idx val="1"/>
          <c:order val="4"/>
          <c:tx>
            <c:v>Broad Front (FA)</c:v>
          </c:tx>
          <c:spPr>
            <a:ln w="38100" cap="rnd">
              <a:solidFill>
                <a:schemeClr val="accent4">
                  <a:lumMod val="75000"/>
                </a:schemeClr>
              </a:solidFill>
              <a:round/>
            </a:ln>
            <a:effectLst/>
          </c:spPr>
          <c:marker>
            <c:symbol val="triangle"/>
            <c:size val="11"/>
            <c:spPr>
              <a:solidFill>
                <a:schemeClr val="accent4">
                  <a:lumMod val="75000"/>
                </a:schemeClr>
              </a:solidFill>
              <a:ln w="9525">
                <a:solidFill>
                  <a:schemeClr val="accent4">
                    <a:lumMod val="75000"/>
                  </a:schemeClr>
                </a:solidFill>
              </a:ln>
              <a:effectLst/>
            </c:spPr>
          </c:marker>
          <c:cat>
            <c:numRef>
              <c:f>[7]r_elec!$A$2:$A$18</c:f>
              <c:numCache>
                <c:formatCode>General</c:formatCode>
                <c:ptCount val="17"/>
                <c:pt idx="0">
                  <c:v>1953</c:v>
                </c:pt>
                <c:pt idx="1">
                  <c:v>1958</c:v>
                </c:pt>
                <c:pt idx="2">
                  <c:v>1962</c:v>
                </c:pt>
                <c:pt idx="3">
                  <c:v>1966</c:v>
                </c:pt>
                <c:pt idx="4">
                  <c:v>1970</c:v>
                </c:pt>
                <c:pt idx="5">
                  <c:v>1974</c:v>
                </c:pt>
                <c:pt idx="6">
                  <c:v>1978</c:v>
                </c:pt>
                <c:pt idx="7">
                  <c:v>1982</c:v>
                </c:pt>
                <c:pt idx="8">
                  <c:v>1986</c:v>
                </c:pt>
                <c:pt idx="9">
                  <c:v>1990</c:v>
                </c:pt>
                <c:pt idx="10">
                  <c:v>1994</c:v>
                </c:pt>
                <c:pt idx="11">
                  <c:v>1998</c:v>
                </c:pt>
                <c:pt idx="12">
                  <c:v>2002</c:v>
                </c:pt>
                <c:pt idx="13">
                  <c:v>2006</c:v>
                </c:pt>
                <c:pt idx="14">
                  <c:v>2010</c:v>
                </c:pt>
                <c:pt idx="15">
                  <c:v>2014</c:v>
                </c:pt>
                <c:pt idx="16">
                  <c:v>2018</c:v>
                </c:pt>
              </c:numCache>
            </c:numRef>
          </c:cat>
          <c:val>
            <c:numRef>
              <c:f>[7]r_elec!$BI$2:$BI$18</c:f>
              <c:numCache>
                <c:formatCode>General</c:formatCode>
                <c:ptCount val="17"/>
                <c:pt idx="14">
                  <c:v>3.5483089550591134E-3</c:v>
                </c:pt>
                <c:pt idx="15">
                  <c:v>0.17245625335689321</c:v>
                </c:pt>
                <c:pt idx="16">
                  <c:v>7.8256942855538386E-3</c:v>
                </c:pt>
              </c:numCache>
            </c:numRef>
          </c:val>
          <c:smooth val="0"/>
          <c:extLst xmlns:c16r2="http://schemas.microsoft.com/office/drawing/2015/06/chart">
            <c:ext xmlns:c16="http://schemas.microsoft.com/office/drawing/2014/chart" uri="{C3380CC4-5D6E-409C-BE32-E72D297353CC}">
              <c16:uniqueId val="{00000004-A83E-4D4A-81B4-8F233FB36A44}"/>
            </c:ext>
          </c:extLst>
        </c:ser>
        <c:ser>
          <c:idx val="5"/>
          <c:order val="5"/>
          <c:tx>
            <c:v>National Restoration Party (PRN) and other evangelical</c:v>
          </c:tx>
          <c:spPr>
            <a:ln w="28575" cap="rnd">
              <a:solidFill>
                <a:srgbClr val="660066"/>
              </a:solidFill>
              <a:round/>
            </a:ln>
            <a:effectLst/>
          </c:spPr>
          <c:marker>
            <c:symbol val="circle"/>
            <c:size val="9"/>
            <c:spPr>
              <a:solidFill>
                <a:srgbClr val="660066"/>
              </a:solidFill>
              <a:ln w="9525">
                <a:solidFill>
                  <a:srgbClr val="660066"/>
                </a:solidFill>
              </a:ln>
              <a:effectLst/>
            </c:spPr>
          </c:marker>
          <c:dPt>
            <c:idx val="16"/>
            <c:marker>
              <c:symbol val="triangle"/>
              <c:size val="11"/>
              <c:spPr>
                <a:solidFill>
                  <a:schemeClr val="bg1"/>
                </a:solidFill>
                <a:ln w="9525">
                  <a:solidFill>
                    <a:srgbClr val="660066"/>
                  </a:solidFill>
                </a:ln>
                <a:effectLst/>
              </c:spPr>
            </c:marker>
            <c:bubble3D val="0"/>
            <c:spPr>
              <a:ln w="38100" cap="rnd">
                <a:solidFill>
                  <a:srgbClr val="660066"/>
                </a:solidFill>
                <a:round/>
              </a:ln>
              <a:effectLst/>
            </c:spPr>
            <c:extLst xmlns:c16r2="http://schemas.microsoft.com/office/drawing/2015/06/chart">
              <c:ext xmlns:c16="http://schemas.microsoft.com/office/drawing/2014/chart" uri="{C3380CC4-5D6E-409C-BE32-E72D297353CC}">
                <c16:uniqueId val="{00000000-699A-4B51-BB77-E6B788AA347E}"/>
              </c:ext>
            </c:extLst>
          </c:dPt>
          <c:cat>
            <c:numRef>
              <c:f>[7]r_elec!$A$2:$A$18</c:f>
              <c:numCache>
                <c:formatCode>General</c:formatCode>
                <c:ptCount val="17"/>
                <c:pt idx="0">
                  <c:v>1953</c:v>
                </c:pt>
                <c:pt idx="1">
                  <c:v>1958</c:v>
                </c:pt>
                <c:pt idx="2">
                  <c:v>1962</c:v>
                </c:pt>
                <c:pt idx="3">
                  <c:v>1966</c:v>
                </c:pt>
                <c:pt idx="4">
                  <c:v>1970</c:v>
                </c:pt>
                <c:pt idx="5">
                  <c:v>1974</c:v>
                </c:pt>
                <c:pt idx="6">
                  <c:v>1978</c:v>
                </c:pt>
                <c:pt idx="7">
                  <c:v>1982</c:v>
                </c:pt>
                <c:pt idx="8">
                  <c:v>1986</c:v>
                </c:pt>
                <c:pt idx="9">
                  <c:v>1990</c:v>
                </c:pt>
                <c:pt idx="10">
                  <c:v>1994</c:v>
                </c:pt>
                <c:pt idx="11">
                  <c:v>1998</c:v>
                </c:pt>
                <c:pt idx="12">
                  <c:v>2002</c:v>
                </c:pt>
                <c:pt idx="13">
                  <c:v>2006</c:v>
                </c:pt>
                <c:pt idx="14">
                  <c:v>2010</c:v>
                </c:pt>
                <c:pt idx="15">
                  <c:v>2014</c:v>
                </c:pt>
                <c:pt idx="16">
                  <c:v>2018</c:v>
                </c:pt>
              </c:numCache>
            </c:numRef>
          </c:cat>
          <c:val>
            <c:numRef>
              <c:f>[7]r_elec!$BJ$2:$BJ$18</c:f>
              <c:numCache>
                <c:formatCode>General</c:formatCode>
                <c:ptCount val="17"/>
                <c:pt idx="8">
                  <c:v>4.7645082524624075E-3</c:v>
                </c:pt>
                <c:pt idx="9">
                  <c:v>3.1200565746537842E-3</c:v>
                </c:pt>
                <c:pt idx="10">
                  <c:v>3.342064308565147E-3</c:v>
                </c:pt>
                <c:pt idx="11">
                  <c:v>1.6460022265460166E-2</c:v>
                </c:pt>
                <c:pt idx="12">
                  <c:v>1.1553458030061869E-2</c:v>
                </c:pt>
                <c:pt idx="13">
                  <c:v>9.5683968886546237E-3</c:v>
                </c:pt>
                <c:pt idx="14">
                  <c:v>7.2959552312443724E-3</c:v>
                </c:pt>
                <c:pt idx="15">
                  <c:v>2.1606716121649917E-2</c:v>
                </c:pt>
                <c:pt idx="16">
                  <c:v>0.25563362273210571</c:v>
                </c:pt>
              </c:numCache>
            </c:numRef>
          </c:val>
          <c:smooth val="0"/>
          <c:extLst xmlns:c16r2="http://schemas.microsoft.com/office/drawing/2015/06/chart">
            <c:ext xmlns:c16="http://schemas.microsoft.com/office/drawing/2014/chart" uri="{C3380CC4-5D6E-409C-BE32-E72D297353CC}">
              <c16:uniqueId val="{00000005-A83E-4D4A-81B4-8F233FB36A44}"/>
            </c:ext>
          </c:extLst>
        </c:ser>
        <c:ser>
          <c:idx val="6"/>
          <c:order val="6"/>
          <c:tx>
            <c:v>Personalists</c:v>
          </c:tx>
          <c:spPr>
            <a:ln w="38100" cap="rnd">
              <a:solidFill>
                <a:schemeClr val="accent2"/>
              </a:solidFill>
              <a:round/>
            </a:ln>
            <a:effectLst/>
          </c:spPr>
          <c:marker>
            <c:symbol val="diamond"/>
            <c:size val="12"/>
            <c:spPr>
              <a:solidFill>
                <a:schemeClr val="accent2"/>
              </a:solidFill>
              <a:ln w="9525">
                <a:solidFill>
                  <a:schemeClr val="accent2"/>
                </a:solidFill>
              </a:ln>
              <a:effectLst/>
            </c:spPr>
          </c:marker>
          <c:cat>
            <c:numRef>
              <c:f>[7]r_elec!$A$2:$A$18</c:f>
              <c:numCache>
                <c:formatCode>General</c:formatCode>
                <c:ptCount val="17"/>
                <c:pt idx="0">
                  <c:v>1953</c:v>
                </c:pt>
                <c:pt idx="1">
                  <c:v>1958</c:v>
                </c:pt>
                <c:pt idx="2">
                  <c:v>1962</c:v>
                </c:pt>
                <c:pt idx="3">
                  <c:v>1966</c:v>
                </c:pt>
                <c:pt idx="4">
                  <c:v>1970</c:v>
                </c:pt>
                <c:pt idx="5">
                  <c:v>1974</c:v>
                </c:pt>
                <c:pt idx="6">
                  <c:v>1978</c:v>
                </c:pt>
                <c:pt idx="7">
                  <c:v>1982</c:v>
                </c:pt>
                <c:pt idx="8">
                  <c:v>1986</c:v>
                </c:pt>
                <c:pt idx="9">
                  <c:v>1990</c:v>
                </c:pt>
                <c:pt idx="10">
                  <c:v>1994</c:v>
                </c:pt>
                <c:pt idx="11">
                  <c:v>1998</c:v>
                </c:pt>
                <c:pt idx="12">
                  <c:v>2002</c:v>
                </c:pt>
                <c:pt idx="13">
                  <c:v>2006</c:v>
                </c:pt>
                <c:pt idx="14">
                  <c:v>2010</c:v>
                </c:pt>
                <c:pt idx="15">
                  <c:v>2014</c:v>
                </c:pt>
                <c:pt idx="16">
                  <c:v>2018</c:v>
                </c:pt>
              </c:numCache>
            </c:numRef>
          </c:cat>
          <c:val>
            <c:numRef>
              <c:f>[7]r_elec!$BK$2:$BK$18</c:f>
              <c:numCache>
                <c:formatCode>General</c:formatCode>
                <c:ptCount val="17"/>
                <c:pt idx="1">
                  <c:v>0.10792194954615006</c:v>
                </c:pt>
                <c:pt idx="2">
                  <c:v>0.35344571300415689</c:v>
                </c:pt>
                <c:pt idx="5">
                  <c:v>0.22773487555241634</c:v>
                </c:pt>
                <c:pt idx="6">
                  <c:v>1.0537321585627469E-2</c:v>
                </c:pt>
                <c:pt idx="7">
                  <c:v>3.8300144013507474E-3</c:v>
                </c:pt>
                <c:pt idx="8">
                  <c:v>9.5256416097574969E-4</c:v>
                </c:pt>
                <c:pt idx="9">
                  <c:v>5.5299648484003871E-4</c:v>
                </c:pt>
                <c:pt idx="10">
                  <c:v>4.1446966204213547E-3</c:v>
                </c:pt>
                <c:pt idx="11">
                  <c:v>2.7710128480058299E-2</c:v>
                </c:pt>
                <c:pt idx="12">
                  <c:v>5.8110462171004247E-3</c:v>
                </c:pt>
                <c:pt idx="13">
                  <c:v>3.1625771555524899E-3</c:v>
                </c:pt>
                <c:pt idx="14">
                  <c:v>1.9961461451248944E-2</c:v>
                </c:pt>
                <c:pt idx="15">
                  <c:v>6.5099402959514895E-3</c:v>
                </c:pt>
                <c:pt idx="16">
                  <c:v>9.8919244794047609E-2</c:v>
                </c:pt>
              </c:numCache>
            </c:numRef>
          </c:val>
          <c:smooth val="0"/>
          <c:extLst xmlns:c16r2="http://schemas.microsoft.com/office/drawing/2015/06/chart">
            <c:ext xmlns:c16="http://schemas.microsoft.com/office/drawing/2014/chart" uri="{C3380CC4-5D6E-409C-BE32-E72D297353CC}">
              <c16:uniqueId val="{00000001-889C-ED47-9384-30343D6C85E0}"/>
            </c:ext>
          </c:extLst>
        </c:ser>
        <c:dLbls>
          <c:showLegendKey val="0"/>
          <c:showVal val="0"/>
          <c:showCatName val="0"/>
          <c:showSerName val="0"/>
          <c:showPercent val="0"/>
          <c:showBubbleSize val="0"/>
        </c:dLbls>
        <c:marker val="1"/>
        <c:smooth val="0"/>
        <c:axId val="706511888"/>
        <c:axId val="706512976"/>
        <c:extLst xmlns:c16r2="http://schemas.microsoft.com/office/drawing/2015/06/chart">
          <c:ext xmlns:c15="http://schemas.microsoft.com/office/drawing/2012/chart" uri="{02D57815-91ED-43cb-92C2-25804820EDAC}">
            <c15:filteredLineSeries>
              <c15:ser>
                <c:idx val="7"/>
                <c:order val="7"/>
                <c:tx>
                  <c:v>Other</c:v>
                </c:tx>
                <c:spPr>
                  <a:ln w="28575" cap="rnd">
                    <a:solidFill>
                      <a:schemeClr val="bg2">
                        <a:lumMod val="75000"/>
                      </a:schemeClr>
                    </a:solidFill>
                    <a:round/>
                  </a:ln>
                  <a:effectLst/>
                </c:spPr>
                <c:marker>
                  <c:symbol val="circle"/>
                  <c:size val="9"/>
                  <c:spPr>
                    <a:solidFill>
                      <a:schemeClr val="bg2">
                        <a:lumMod val="75000"/>
                      </a:schemeClr>
                    </a:solidFill>
                    <a:ln w="9525">
                      <a:solidFill>
                        <a:schemeClr val="bg2">
                          <a:lumMod val="75000"/>
                        </a:schemeClr>
                      </a:solidFill>
                    </a:ln>
                    <a:effectLst/>
                  </c:spPr>
                </c:marker>
                <c:cat>
                  <c:numRef>
                    <c:extLst xmlns:c16r2="http://schemas.microsoft.com/office/drawing/2015/06/chart">
                      <c:ext uri="{02D57815-91ED-43cb-92C2-25804820EDAC}">
                        <c15:formulaRef>
                          <c15:sqref>[8]r_elec!$A$2:$A$18</c15:sqref>
                        </c15:formulaRef>
                      </c:ext>
                    </c:extLst>
                    <c:numCache>
                      <c:formatCode>General</c:formatCode>
                      <c:ptCount val="17"/>
                      <c:pt idx="0">
                        <c:v>1953</c:v>
                      </c:pt>
                      <c:pt idx="1">
                        <c:v>1958</c:v>
                      </c:pt>
                      <c:pt idx="2">
                        <c:v>1962</c:v>
                      </c:pt>
                      <c:pt idx="3">
                        <c:v>1966</c:v>
                      </c:pt>
                      <c:pt idx="4">
                        <c:v>1970</c:v>
                      </c:pt>
                      <c:pt idx="5">
                        <c:v>1974</c:v>
                      </c:pt>
                      <c:pt idx="6">
                        <c:v>1978</c:v>
                      </c:pt>
                      <c:pt idx="7">
                        <c:v>1982</c:v>
                      </c:pt>
                      <c:pt idx="8">
                        <c:v>1986</c:v>
                      </c:pt>
                      <c:pt idx="9">
                        <c:v>1990</c:v>
                      </c:pt>
                      <c:pt idx="10">
                        <c:v>1994</c:v>
                      </c:pt>
                      <c:pt idx="11">
                        <c:v>1998</c:v>
                      </c:pt>
                      <c:pt idx="12">
                        <c:v>2002</c:v>
                      </c:pt>
                      <c:pt idx="13">
                        <c:v>2006</c:v>
                      </c:pt>
                      <c:pt idx="14">
                        <c:v>2010</c:v>
                      </c:pt>
                      <c:pt idx="15">
                        <c:v>2014</c:v>
                      </c:pt>
                      <c:pt idx="16">
                        <c:v>2018</c:v>
                      </c:pt>
                    </c:numCache>
                  </c:numRef>
                </c:cat>
                <c:val>
                  <c:numRef>
                    <c:extLst xmlns:c16r2="http://schemas.microsoft.com/office/drawing/2015/06/chart">
                      <c:ext uri="{02D57815-91ED-43cb-92C2-25804820EDAC}">
                        <c15:formulaRef>
                          <c15:sqref>[8]r_elec!$BL$2:$BL$18</c15:sqref>
                        </c15:formulaRef>
                      </c:ext>
                    </c:extLst>
                    <c:numCache>
                      <c:formatCode>General</c:formatCode>
                      <c:ptCount val="17"/>
                      <c:pt idx="0">
                        <c:v>1.1102230246251565E-16</c:v>
                      </c:pt>
                      <c:pt idx="1">
                        <c:v>0</c:v>
                      </c:pt>
                      <c:pt idx="2">
                        <c:v>8.7075120872472933E-3</c:v>
                      </c:pt>
                      <c:pt idx="3">
                        <c:v>0</c:v>
                      </c:pt>
                      <c:pt idx="4">
                        <c:v>4.0348489477728622E-2</c:v>
                      </c:pt>
                      <c:pt idx="5">
                        <c:v>3.3854992280548557E-2</c:v>
                      </c:pt>
                      <c:pt idx="6">
                        <c:v>2.9607491388344398E-2</c:v>
                      </c:pt>
                      <c:pt idx="7">
                        <c:v>7.1709829335717012E-2</c:v>
                      </c:pt>
                      <c:pt idx="8">
                        <c:v>1.3244776084142873E-2</c:v>
                      </c:pt>
                      <c:pt idx="9">
                        <c:v>9.4654317894402595E-3</c:v>
                      </c:pt>
                      <c:pt idx="10">
                        <c:v>1.8974603666741197E-2</c:v>
                      </c:pt>
                      <c:pt idx="11">
                        <c:v>3.6358517114592259E-2</c:v>
                      </c:pt>
                      <c:pt idx="12">
                        <c:v>7.5020672028864865E-3</c:v>
                      </c:pt>
                      <c:pt idx="13">
                        <c:v>4.3365977172301395E-2</c:v>
                      </c:pt>
                      <c:pt idx="14">
                        <c:v>1.6522500265522266E-3</c:v>
                      </c:pt>
                      <c:pt idx="15">
                        <c:v>2.2371017459736686E-2</c:v>
                      </c:pt>
                      <c:pt idx="16">
                        <c:v>6.4863876452234348E-2</c:v>
                      </c:pt>
                    </c:numCache>
                  </c:numRef>
                </c:val>
                <c:smooth val="0"/>
                <c:extLst xmlns:c16r2="http://schemas.microsoft.com/office/drawing/2015/06/chart">
                  <c:ext xmlns:c16="http://schemas.microsoft.com/office/drawing/2014/chart" uri="{C3380CC4-5D6E-409C-BE32-E72D297353CC}">
                    <c16:uniqueId val="{00000002-889C-ED47-9384-30343D6C85E0}"/>
                  </c:ext>
                </c:extLst>
              </c15:ser>
            </c15:filteredLineSeries>
          </c:ext>
        </c:extLst>
      </c:lineChart>
      <c:catAx>
        <c:axId val="706511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12976"/>
        <c:crosses val="autoZero"/>
        <c:auto val="0"/>
        <c:lblAlgn val="ctr"/>
        <c:lblOffset val="100"/>
        <c:tickLblSkip val="1"/>
        <c:noMultiLvlLbl val="1"/>
      </c:catAx>
      <c:valAx>
        <c:axId val="70651297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7.8816743374496394E-3"/>
              <c:y val="0.33137141455850899"/>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11888"/>
        <c:crosses val="autoZero"/>
        <c:crossBetween val="midCat"/>
      </c:valAx>
      <c:spPr>
        <a:noFill/>
        <a:ln>
          <a:solidFill>
            <a:schemeClr val="tx1">
              <a:lumMod val="50000"/>
              <a:lumOff val="50000"/>
            </a:schemeClr>
          </a:solidFill>
        </a:ln>
        <a:effectLst/>
      </c:spPr>
    </c:plotArea>
    <c:legend>
      <c:legendPos val="b"/>
      <c:layout>
        <c:manualLayout>
          <c:xMode val="edge"/>
          <c:yMode val="edge"/>
          <c:x val="0.337652414796767"/>
          <c:y val="9.7623109565066105E-2"/>
          <c:w val="0.61897031041802897"/>
          <c:h val="0.2506803024062930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15.8 - Vote and income in Costa Rica, 1974-2018</a:t>
            </a:r>
            <a:endParaRPr lang="en-US"/>
          </a:p>
        </c:rich>
      </c:tx>
      <c:layout/>
      <c:overlay val="0"/>
      <c:spPr>
        <a:noFill/>
        <a:ln>
          <a:noFill/>
        </a:ln>
        <a:effectLst/>
      </c:spPr>
    </c:title>
    <c:autoTitleDeleted val="0"/>
    <c:plotArea>
      <c:layout>
        <c:manualLayout>
          <c:layoutTarget val="inner"/>
          <c:xMode val="edge"/>
          <c:yMode val="edge"/>
          <c:x val="9.53743134729826E-2"/>
          <c:y val="8.6150492522836505E-2"/>
          <c:w val="0.86033841450606396"/>
          <c:h val="0.72505340984322897"/>
        </c:manualLayout>
      </c:layout>
      <c:lineChart>
        <c:grouping val="standard"/>
        <c:varyColors val="0"/>
        <c:ser>
          <c:idx val="6"/>
          <c:order val="0"/>
          <c:tx>
            <c:v>Broad Front (FA)</c:v>
          </c:tx>
          <c:spPr>
            <a:ln w="28575" cap="rnd">
              <a:solidFill>
                <a:schemeClr val="accent4">
                  <a:lumMod val="75000"/>
                </a:schemeClr>
              </a:solidFill>
              <a:round/>
            </a:ln>
            <a:effectLst/>
          </c:spPr>
          <c:marker>
            <c:symbol val="circle"/>
            <c:size val="9"/>
            <c:spPr>
              <a:solidFill>
                <a:schemeClr val="accent4">
                  <a:lumMod val="75000"/>
                </a:schemeClr>
              </a:solidFill>
              <a:ln w="9525">
                <a:solidFill>
                  <a:schemeClr val="accent4">
                    <a:lumMod val="75000"/>
                  </a:schemeClr>
                </a:solidFill>
              </a:ln>
              <a:effectLst/>
            </c:spPr>
          </c:marker>
          <c:cat>
            <c:strLit>
              <c:ptCount val="5"/>
              <c:pt idx="0">
                <c:v>1974-78</c:v>
              </c:pt>
              <c:pt idx="1">
                <c:v>1982-86</c:v>
              </c:pt>
              <c:pt idx="2">
                <c:v>1990-98</c:v>
              </c:pt>
              <c:pt idx="3">
                <c:v>2002-06</c:v>
              </c:pt>
              <c:pt idx="4">
                <c:v>2010-18</c:v>
              </c:pt>
            </c:strLit>
          </c:cat>
          <c:val>
            <c:numRef>
              <c:f>[7]r_inc!$M$2:$M$6</c:f>
              <c:numCache>
                <c:formatCode>General</c:formatCode>
                <c:ptCount val="5"/>
                <c:pt idx="4">
                  <c:v>-0.45641085931005193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E-1761-49AF-B8CA-774333C5DF57}"/>
            </c:ext>
          </c:extLst>
        </c:ser>
        <c:ser>
          <c:idx val="3"/>
          <c:order val="1"/>
          <c:tx>
            <c:v>National Restoration Party (PRN)</c:v>
          </c:tx>
          <c:spPr>
            <a:ln w="28575" cap="rnd">
              <a:solidFill>
                <a:srgbClr val="660066"/>
              </a:solidFill>
              <a:round/>
            </a:ln>
            <a:effectLst/>
          </c:spPr>
          <c:marker>
            <c:symbol val="square"/>
            <c:size val="9"/>
            <c:spPr>
              <a:solidFill>
                <a:srgbClr val="660066"/>
              </a:solidFill>
              <a:ln w="9525">
                <a:solidFill>
                  <a:srgbClr val="660066"/>
                </a:solidFill>
              </a:ln>
              <a:effectLst/>
            </c:spPr>
          </c:marker>
          <c:cat>
            <c:strLit>
              <c:ptCount val="5"/>
              <c:pt idx="0">
                <c:v>1974-78</c:v>
              </c:pt>
              <c:pt idx="1">
                <c:v>1982-86</c:v>
              </c:pt>
              <c:pt idx="2">
                <c:v>1990-98</c:v>
              </c:pt>
              <c:pt idx="3">
                <c:v>2002-06</c:v>
              </c:pt>
              <c:pt idx="4">
                <c:v>2010-18</c:v>
              </c:pt>
            </c:strLit>
          </c:cat>
          <c:val>
            <c:numRef>
              <c:f>[7]r_inc!$D$2:$D$6</c:f>
              <c:numCache>
                <c:formatCode>General</c:formatCode>
                <c:ptCount val="5"/>
                <c:pt idx="4">
                  <c:v>-24.381553208218048</c:v>
                </c:pt>
              </c:numCache>
            </c:numRef>
          </c:val>
          <c:smooth val="0"/>
          <c:extLst xmlns:c16r2="http://schemas.microsoft.com/office/drawing/2015/06/chart">
            <c:ext xmlns:c16="http://schemas.microsoft.com/office/drawing/2014/chart" uri="{C3380CC4-5D6E-409C-BE32-E72D297353CC}">
              <c16:uniqueId val="{0000005B-1761-49AF-B8CA-774333C5DF57}"/>
            </c:ext>
          </c:extLst>
        </c:ser>
        <c:ser>
          <c:idx val="1"/>
          <c:order val="2"/>
          <c:tx>
            <c:v>Libertarian Movement (ML)</c:v>
          </c:tx>
          <c:spPr>
            <a:ln w="38100" cap="rnd">
              <a:solidFill>
                <a:srgbClr val="C00000"/>
              </a:solidFill>
              <a:round/>
            </a:ln>
            <a:effectLst/>
          </c:spPr>
          <c:marker>
            <c:symbol val="triangle"/>
            <c:size val="11"/>
            <c:spPr>
              <a:solidFill>
                <a:srgbClr val="C00000"/>
              </a:solidFill>
              <a:ln w="9525">
                <a:solidFill>
                  <a:srgbClr val="C00000"/>
                </a:solidFill>
              </a:ln>
              <a:effectLst/>
            </c:spPr>
          </c:marker>
          <c:cat>
            <c:strLit>
              <c:ptCount val="5"/>
              <c:pt idx="0">
                <c:v>1974-78</c:v>
              </c:pt>
              <c:pt idx="1">
                <c:v>1982-86</c:v>
              </c:pt>
              <c:pt idx="2">
                <c:v>1990-98</c:v>
              </c:pt>
              <c:pt idx="3">
                <c:v>2002-06</c:v>
              </c:pt>
              <c:pt idx="4">
                <c:v>2010-18</c:v>
              </c:pt>
            </c:strLit>
          </c:cat>
          <c:val>
            <c:numRef>
              <c:f>[7]r_inc!$V$2:$V$6</c:f>
              <c:numCache>
                <c:formatCode>General</c:formatCode>
                <c:ptCount val="5"/>
                <c:pt idx="2">
                  <c:v>1.0923109832056057</c:v>
                </c:pt>
                <c:pt idx="3">
                  <c:v>-1.2240201636418149</c:v>
                </c:pt>
                <c:pt idx="4">
                  <c:v>-0.25673778225979371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9-1761-49AF-B8CA-774333C5DF57}"/>
            </c:ext>
          </c:extLst>
        </c:ser>
        <c:ser>
          <c:idx val="9"/>
          <c:order val="3"/>
          <c:tx>
            <c:v>Citizens' Action Party (PAC)</c:v>
          </c:tx>
          <c:spPr>
            <a:ln w="38100">
              <a:solidFill>
                <a:schemeClr val="accent4"/>
              </a:solidFill>
            </a:ln>
          </c:spPr>
          <c:marker>
            <c:symbol val="diamond"/>
            <c:size val="12"/>
            <c:spPr>
              <a:solidFill>
                <a:schemeClr val="accent4"/>
              </a:solidFill>
              <a:ln>
                <a:solidFill>
                  <a:schemeClr val="accent4"/>
                </a:solidFill>
              </a:ln>
            </c:spPr>
          </c:marker>
          <c:cat>
            <c:strLit>
              <c:ptCount val="5"/>
              <c:pt idx="0">
                <c:v>1974-78</c:v>
              </c:pt>
              <c:pt idx="1">
                <c:v>1982-86</c:v>
              </c:pt>
              <c:pt idx="2">
                <c:v>1990-98</c:v>
              </c:pt>
              <c:pt idx="3">
                <c:v>2002-06</c:v>
              </c:pt>
              <c:pt idx="4">
                <c:v>2010-18</c:v>
              </c:pt>
            </c:strLit>
          </c:cat>
          <c:val>
            <c:numRef>
              <c:f>[7]r_inc!$AE$2:$AE$6</c:f>
              <c:numCache>
                <c:formatCode>General</c:formatCode>
                <c:ptCount val="5"/>
                <c:pt idx="3">
                  <c:v>17.776410901116289</c:v>
                </c:pt>
                <c:pt idx="4">
                  <c:v>15.608704924278637</c:v>
                </c:pt>
              </c:numCache>
            </c:numRef>
          </c:val>
          <c:smooth val="0"/>
          <c:extLst xmlns:c16r2="http://schemas.microsoft.com/office/drawing/2015/06/chart">
            <c:ext xmlns:c16="http://schemas.microsoft.com/office/drawing/2014/chart" uri="{C3380CC4-5D6E-409C-BE32-E72D297353CC}">
              <c16:uniqueId val="{00000000-20BA-43F3-9D9F-126919911EDB}"/>
            </c:ext>
          </c:extLst>
        </c:ser>
        <c:ser>
          <c:idx val="0"/>
          <c:order val="4"/>
          <c:tx>
            <c:v>Social Christian Unity Party (PUSC)</c:v>
          </c:tx>
          <c:spPr>
            <a:ln w="38100">
              <a:solidFill>
                <a:schemeClr val="accent1"/>
              </a:solidFill>
            </a:ln>
          </c:spPr>
          <c:marker>
            <c:symbol val="circle"/>
            <c:size val="10"/>
            <c:spPr>
              <a:solidFill>
                <a:schemeClr val="bg1"/>
              </a:solidFill>
            </c:spPr>
          </c:marker>
          <c:cat>
            <c:strLit>
              <c:ptCount val="5"/>
              <c:pt idx="0">
                <c:v>1974-78</c:v>
              </c:pt>
              <c:pt idx="1">
                <c:v>1982-86</c:v>
              </c:pt>
              <c:pt idx="2">
                <c:v>1990-98</c:v>
              </c:pt>
              <c:pt idx="3">
                <c:v>2002-06</c:v>
              </c:pt>
              <c:pt idx="4">
                <c:v>2010-18</c:v>
              </c:pt>
            </c:strLit>
          </c:cat>
          <c:val>
            <c:numRef>
              <c:f>[7]r_inc!$AN$2:$AN$6</c:f>
              <c:numCache>
                <c:formatCode>General</c:formatCode>
                <c:ptCount val="5"/>
                <c:pt idx="0">
                  <c:v>-14.732109326200622</c:v>
                </c:pt>
                <c:pt idx="1">
                  <c:v>-3.7741540772047575</c:v>
                </c:pt>
                <c:pt idx="2">
                  <c:v>-1.4061437317333769</c:v>
                </c:pt>
                <c:pt idx="3">
                  <c:v>-5.3982324044922469</c:v>
                </c:pt>
                <c:pt idx="4">
                  <c:v>5.1390151044352796</c:v>
                </c:pt>
              </c:numCache>
            </c:numRef>
          </c:val>
          <c:smooth val="0"/>
          <c:extLst xmlns:c16r2="http://schemas.microsoft.com/office/drawing/2015/06/chart">
            <c:ext xmlns:c16="http://schemas.microsoft.com/office/drawing/2014/chart" uri="{C3380CC4-5D6E-409C-BE32-E72D297353CC}">
              <c16:uniqueId val="{00000000-BA56-4F22-A5A1-F0BA82E51D7D}"/>
            </c:ext>
          </c:extLst>
        </c:ser>
        <c:ser>
          <c:idx val="2"/>
          <c:order val="9"/>
          <c:tx>
            <c:v>National Liberation Party (PLN)</c:v>
          </c:tx>
          <c:spPr>
            <a:ln w="38100">
              <a:solidFill>
                <a:schemeClr val="accent6"/>
              </a:solidFill>
            </a:ln>
          </c:spPr>
          <c:marker>
            <c:symbol val="square"/>
            <c:size val="9"/>
            <c:spPr>
              <a:solidFill>
                <a:schemeClr val="bg1"/>
              </a:solidFill>
              <a:ln>
                <a:solidFill>
                  <a:schemeClr val="accent6"/>
                </a:solidFill>
              </a:ln>
            </c:spPr>
          </c:marker>
          <c:cat>
            <c:strLit>
              <c:ptCount val="5"/>
              <c:pt idx="0">
                <c:v>1974-78</c:v>
              </c:pt>
              <c:pt idx="1">
                <c:v>1982-86</c:v>
              </c:pt>
              <c:pt idx="2">
                <c:v>1990-98</c:v>
              </c:pt>
              <c:pt idx="3">
                <c:v>2002-06</c:v>
              </c:pt>
              <c:pt idx="4">
                <c:v>2010-18</c:v>
              </c:pt>
            </c:strLit>
          </c:cat>
          <c:val>
            <c:numRef>
              <c:f>[7]r_inc!$AW$2:$AW$6</c:f>
              <c:numCache>
                <c:formatCode>General</c:formatCode>
                <c:ptCount val="5"/>
                <c:pt idx="0">
                  <c:v>1.3310266917587577</c:v>
                </c:pt>
                <c:pt idx="1">
                  <c:v>4.9649103423524892</c:v>
                </c:pt>
                <c:pt idx="2">
                  <c:v>0.6398432945871767</c:v>
                </c:pt>
                <c:pt idx="3">
                  <c:v>-8.4025133955568698</c:v>
                </c:pt>
                <c:pt idx="4">
                  <c:v>-4.9396785870089985</c:v>
                </c:pt>
              </c:numCache>
            </c:numRef>
          </c:val>
          <c:smooth val="0"/>
          <c:extLst xmlns:c16r2="http://schemas.microsoft.com/office/drawing/2015/06/chart">
            <c:ext xmlns:c16="http://schemas.microsoft.com/office/drawing/2014/chart" uri="{C3380CC4-5D6E-409C-BE32-E72D297353CC}">
              <c16:uniqueId val="{00000001-BA56-4F22-A5A1-F0BA82E51D7D}"/>
            </c:ext>
          </c:extLst>
        </c:ser>
        <c:dLbls>
          <c:showLegendKey val="0"/>
          <c:showVal val="0"/>
          <c:showCatName val="0"/>
          <c:showSerName val="0"/>
          <c:showPercent val="0"/>
          <c:showBubbleSize val="0"/>
        </c:dLbls>
        <c:marker val="1"/>
        <c:smooth val="0"/>
        <c:axId val="706520048"/>
        <c:axId val="706509168"/>
        <c:extLst xmlns:c16r2="http://schemas.microsoft.com/office/drawing/2015/06/chart">
          <c:ext xmlns:c15="http://schemas.microsoft.com/office/drawing/2012/chart" uri="{02D57815-91ED-43cb-92C2-25804820EDAC}">
            <c15:filteredLineSeries>
              <c15:ser>
                <c:idx val="7"/>
                <c:order val="5"/>
                <c:tx>
                  <c:v>#¡REF!</c:v>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Lit>
                    <c:ptCount val="5"/>
                    <c:pt idx="0">
                      <c:v>1974-78</c:v>
                    </c:pt>
                    <c:pt idx="1">
                      <c:v>1982-86</c:v>
                    </c:pt>
                    <c:pt idx="2">
                      <c:v>1990-98</c:v>
                    </c:pt>
                    <c:pt idx="3">
                      <c:v>2002-06</c:v>
                    </c:pt>
                    <c:pt idx="4">
                      <c:v>2010-18</c:v>
                    </c:pt>
                  </c:strLit>
                </c:cat>
                <c:val>
                  <c:numLit>
                    <c:formatCode>General</c:formatCode>
                    <c:ptCount val="5"/>
                    <c:pt idx="0">
                      <c:v>4.5594112723652369</c:v>
                    </c:pt>
                    <c:pt idx="1">
                      <c:v>-2.4498226776421452</c:v>
                    </c:pt>
                    <c:pt idx="2">
                      <c:v>3.1049165345411924</c:v>
                    </c:pt>
                  </c:numLit>
                </c:val>
                <c:smooth val="0"/>
                <c:extLst xmlns:c16r2="http://schemas.microsoft.com/office/drawing/2015/06/chart">
                  <c:ext xmlns:c16="http://schemas.microsoft.com/office/drawing/2014/chart" uri="{C3380CC4-5D6E-409C-BE32-E72D297353CC}">
                    <c16:uniqueId val="{0000005F-1761-49AF-B8CA-774333C5DF57}"/>
                  </c:ext>
                </c:extLst>
              </c15:ser>
            </c15:filteredLineSeries>
            <c15:filteredLineSeries>
              <c15:ser>
                <c:idx val="8"/>
                <c:order val="6"/>
                <c:tx>
                  <c:v>#¡REF!</c:v>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Lit>
                    <c:ptCount val="5"/>
                    <c:pt idx="0">
                      <c:v>1974-78</c:v>
                    </c:pt>
                    <c:pt idx="1">
                      <c:v>1982-86</c:v>
                    </c:pt>
                    <c:pt idx="2">
                      <c:v>1990-98</c:v>
                    </c:pt>
                    <c:pt idx="3">
                      <c:v>2002-06</c:v>
                    </c:pt>
                    <c:pt idx="4">
                      <c:v>2010-18</c:v>
                    </c:pt>
                  </c:strLit>
                </c:cat>
                <c:val>
                  <c:numLit>
                    <c:formatCode>General</c:formatCode>
                    <c:ptCount val="5"/>
                    <c:pt idx="0">
                      <c:v>4.2749154440439172</c:v>
                    </c:pt>
                    <c:pt idx="1">
                      <c:v>-2.5090735216858651</c:v>
                    </c:pt>
                    <c:pt idx="2">
                      <c:v>2.5765430993750531</c:v>
                    </c:pt>
                  </c:numLit>
                </c:val>
                <c:smooth val="0"/>
                <c:extLst xmlns:c15="http://schemas.microsoft.com/office/drawing/2012/chart" xmlns:c16r2="http://schemas.microsoft.com/office/drawing/2015/06/chart">
                  <c:ext xmlns:c16="http://schemas.microsoft.com/office/drawing/2014/chart" uri="{C3380CC4-5D6E-409C-BE32-E72D297353CC}">
                    <c16:uniqueId val="{00000060-1761-49AF-B8CA-774333C5DF57}"/>
                  </c:ext>
                </c:extLst>
              </c15:ser>
            </c15:filteredLineSeries>
            <c15:filteredLineSeries>
              <c15:ser>
                <c:idx val="10"/>
                <c:order val="7"/>
                <c:tx>
                  <c:v>#¡REF!</c:v>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Lit>
                    <c:ptCount val="5"/>
                    <c:pt idx="0">
                      <c:v>1974-78</c:v>
                    </c:pt>
                    <c:pt idx="1">
                      <c:v>1982-86</c:v>
                    </c:pt>
                    <c:pt idx="2">
                      <c:v>1990-98</c:v>
                    </c:pt>
                    <c:pt idx="3">
                      <c:v>2002-06</c:v>
                    </c:pt>
                    <c:pt idx="4">
                      <c:v>2010-18</c:v>
                    </c:pt>
                  </c:strLit>
                </c:cat>
                <c:val>
                  <c:numLit>
                    <c:formatCode>General</c:formatCode>
                    <c:ptCount val="5"/>
                    <c:pt idx="0">
                      <c:v>2.3373286760981649</c:v>
                    </c:pt>
                    <c:pt idx="1">
                      <c:v>1.1063333134782753</c:v>
                    </c:pt>
                  </c:numLit>
                </c:val>
                <c:smooth val="0"/>
                <c:extLst xmlns:c15="http://schemas.microsoft.com/office/drawing/2012/chart" xmlns:c16r2="http://schemas.microsoft.com/office/drawing/2015/06/chart">
                  <c:ext xmlns:c16="http://schemas.microsoft.com/office/drawing/2014/chart" uri="{C3380CC4-5D6E-409C-BE32-E72D297353CC}">
                    <c16:uniqueId val="{00000062-1761-49AF-B8CA-774333C5DF57}"/>
                  </c:ext>
                </c:extLst>
              </c15:ser>
            </c15:filteredLineSeries>
            <c15:filteredLineSeries>
              <c15:ser>
                <c:idx val="11"/>
                <c:order val="8"/>
                <c:tx>
                  <c:v>#¡REF!</c:v>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Lit>
                    <c:ptCount val="5"/>
                    <c:pt idx="0">
                      <c:v>1974-78</c:v>
                    </c:pt>
                    <c:pt idx="1">
                      <c:v>1982-86</c:v>
                    </c:pt>
                    <c:pt idx="2">
                      <c:v>1990-98</c:v>
                    </c:pt>
                    <c:pt idx="3">
                      <c:v>2002-06</c:v>
                    </c:pt>
                    <c:pt idx="4">
                      <c:v>2010-18</c:v>
                    </c:pt>
                  </c:strLit>
                </c:cat>
                <c:val>
                  <c:numLit>
                    <c:formatCode>General</c:formatCode>
                    <c:ptCount val="5"/>
                    <c:pt idx="0">
                      <c:v>2.2744220636985037</c:v>
                    </c:pt>
                    <c:pt idx="1">
                      <c:v>0.26688312861432811</c:v>
                    </c:pt>
                  </c:numLit>
                </c:val>
                <c:smooth val="0"/>
                <c:extLst xmlns:c15="http://schemas.microsoft.com/office/drawing/2012/chart" xmlns:c16r2="http://schemas.microsoft.com/office/drawing/2015/06/chart">
                  <c:ext xmlns:c16="http://schemas.microsoft.com/office/drawing/2014/chart" uri="{C3380CC4-5D6E-409C-BE32-E72D297353CC}">
                    <c16:uniqueId val="{00000063-1761-49AF-B8CA-774333C5DF57}"/>
                  </c:ext>
                </c:extLst>
              </c15:ser>
            </c15:filteredLineSeries>
          </c:ext>
        </c:extLst>
      </c:lineChart>
      <c:catAx>
        <c:axId val="70652004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09168"/>
        <c:crosses val="autoZero"/>
        <c:auto val="1"/>
        <c:lblAlgn val="ctr"/>
        <c:lblOffset val="200"/>
        <c:noMultiLvlLbl val="0"/>
      </c:catAx>
      <c:valAx>
        <c:axId val="706509168"/>
        <c:scaling>
          <c:orientation val="minMax"/>
          <c:max val="35"/>
          <c:min val="-3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US" sz="1200" b="0" i="0" baseline="0">
                    <a:effectLst/>
                    <a:latin typeface="Arial" panose="020B0604020202020204" pitchFamily="34" charset="0"/>
                    <a:cs typeface="Arial" panose="020B0604020202020204" pitchFamily="34" charset="0"/>
                  </a:rPr>
                  <a:t>Difference between (% top 10% educated) </a:t>
                </a:r>
                <a:endParaRPr lang="es-ES" sz="1200">
                  <a:effectLst/>
                  <a:latin typeface="Arial" panose="020B0604020202020204" pitchFamily="34" charset="0"/>
                  <a:cs typeface="Arial" panose="020B0604020202020204" pitchFamily="34" charset="0"/>
                </a:endParaRPr>
              </a:p>
              <a:p>
                <a:pPr>
                  <a:defRPr b="0"/>
                </a:pPr>
                <a:r>
                  <a:rPr lang="en-US" sz="1200" b="0" i="0" baseline="0">
                    <a:effectLst/>
                    <a:latin typeface="Arial" panose="020B0604020202020204" pitchFamily="34" charset="0"/>
                    <a:cs typeface="Arial" panose="020B0604020202020204" pitchFamily="34" charset="0"/>
                  </a:rPr>
                  <a:t>and (% bottom 90% educated) voting each party</a:t>
                </a:r>
                <a:endParaRPr lang="es-ES" sz="1200">
                  <a:effectLst/>
                  <a:latin typeface="Arial" panose="020B0604020202020204" pitchFamily="34" charset="0"/>
                  <a:cs typeface="Arial" panose="020B0604020202020204" pitchFamily="34" charset="0"/>
                </a:endParaRPr>
              </a:p>
            </c:rich>
          </c:tx>
          <c:layout>
            <c:manualLayout>
              <c:xMode val="edge"/>
              <c:yMode val="edge"/>
              <c:x val="4.0914561803969199E-3"/>
              <c:y val="0.19684035318204701"/>
            </c:manualLayout>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20048"/>
        <c:crosses val="autoZero"/>
        <c:crossBetween val="midCat"/>
        <c:majorUnit val="5"/>
      </c:valAx>
      <c:spPr>
        <a:noFill/>
        <a:ln>
          <a:solidFill>
            <a:sysClr val="windowText" lastClr="000000"/>
          </a:solidFill>
        </a:ln>
        <a:effectLst/>
      </c:spPr>
    </c:plotArea>
    <c:legend>
      <c:legendPos val="b"/>
      <c:layout>
        <c:manualLayout>
          <c:xMode val="edge"/>
          <c:yMode val="edge"/>
          <c:x val="0.103366513925718"/>
          <c:y val="0.10403089330328801"/>
          <c:w val="0.40194726177660001"/>
          <c:h val="0.25869838507872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7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700" b="1" i="0" u="none" strike="noStrike" baseline="0">
                <a:effectLst/>
              </a:rPr>
              <a:t>Figure</a:t>
            </a:r>
            <a:r>
              <a:rPr lang="en-US" sz="1680" b="1"/>
              <a:t> 15.9 - Election results in Colombia, 2002-2018 </a:t>
            </a:r>
          </a:p>
        </c:rich>
      </c:tx>
      <c:layout>
        <c:manualLayout>
          <c:xMode val="edge"/>
          <c:yMode val="edge"/>
          <c:x val="0.19656721226623"/>
          <c:y val="2.50614243341497E-2"/>
        </c:manualLayout>
      </c:layout>
      <c:overlay val="0"/>
      <c:spPr>
        <a:noFill/>
        <a:ln>
          <a:noFill/>
        </a:ln>
        <a:effectLst/>
      </c:spPr>
    </c:title>
    <c:autoTitleDeleted val="0"/>
    <c:plotArea>
      <c:layout>
        <c:manualLayout>
          <c:layoutTarget val="inner"/>
          <c:xMode val="edge"/>
          <c:yMode val="edge"/>
          <c:x val="7.1726210189740403E-2"/>
          <c:y val="9.2163678836128193E-2"/>
          <c:w val="0.89876498525845905"/>
          <c:h val="0.68226648264509904"/>
        </c:manualLayout>
      </c:layout>
      <c:scatterChart>
        <c:scatterStyle val="lineMarker"/>
        <c:varyColors val="0"/>
        <c:ser>
          <c:idx val="0"/>
          <c:order val="0"/>
          <c:tx>
            <c:v>Uribists</c:v>
          </c:tx>
          <c:spPr>
            <a:ln w="38100" cap="rnd">
              <a:solidFill>
                <a:schemeClr val="accent1">
                  <a:lumMod val="75000"/>
                </a:schemeClr>
              </a:solidFill>
              <a:round/>
            </a:ln>
            <a:effectLst/>
          </c:spPr>
          <c:marker>
            <c:symbol val="circle"/>
            <c:size val="9"/>
            <c:spPr>
              <a:solidFill>
                <a:schemeClr val="accent1">
                  <a:lumMod val="75000"/>
                </a:schemeClr>
              </a:solidFill>
              <a:ln w="9525">
                <a:solidFill>
                  <a:schemeClr val="accent1">
                    <a:lumMod val="75000"/>
                  </a:schemeClr>
                </a:solidFill>
              </a:ln>
              <a:effectLst/>
            </c:spPr>
          </c:marker>
          <c:dPt>
            <c:idx val="3"/>
            <c:marker>
              <c:symbol val="circle"/>
              <c:size val="10"/>
            </c:marker>
            <c:bubble3D val="0"/>
            <c:extLst xmlns:c16r2="http://schemas.microsoft.com/office/drawing/2015/06/chart">
              <c:ext xmlns:c16="http://schemas.microsoft.com/office/drawing/2014/chart" uri="{C3380CC4-5D6E-409C-BE32-E72D297353CC}">
                <c16:uniqueId val="{00000000-3679-419A-B1A2-C137CC659252}"/>
              </c:ext>
            </c:extLst>
          </c:dPt>
          <c:xVal>
            <c:numRef>
              <c:f>[10]r_elec!$A$2:$A$8</c:f>
              <c:numCache>
                <c:formatCode>General</c:formatCode>
                <c:ptCount val="7"/>
                <c:pt idx="0">
                  <c:v>2002</c:v>
                </c:pt>
                <c:pt idx="1">
                  <c:v>2006</c:v>
                </c:pt>
                <c:pt idx="2">
                  <c:v>2010</c:v>
                </c:pt>
                <c:pt idx="3">
                  <c:v>2014</c:v>
                </c:pt>
                <c:pt idx="4">
                  <c:v>2018</c:v>
                </c:pt>
              </c:numCache>
            </c:numRef>
          </c:xVal>
          <c:yVal>
            <c:numRef>
              <c:f>[10]r_elec!$B$2:$B$8</c:f>
              <c:numCache>
                <c:formatCode>General</c:formatCode>
                <c:ptCount val="7"/>
                <c:pt idx="0">
                  <c:v>58.857999999999997</c:v>
                </c:pt>
                <c:pt idx="1">
                  <c:v>62.35</c:v>
                </c:pt>
                <c:pt idx="2">
                  <c:v>62.8</c:v>
                </c:pt>
                <c:pt idx="3">
                  <c:v>44.8</c:v>
                </c:pt>
                <c:pt idx="4">
                  <c:v>46.44</c:v>
                </c:pt>
              </c:numCache>
            </c:numRef>
          </c:yVal>
          <c:smooth val="0"/>
          <c:extLst xmlns:c16r2="http://schemas.microsoft.com/office/drawing/2015/06/chart">
            <c:ext xmlns:c16="http://schemas.microsoft.com/office/drawing/2014/chart" uri="{C3380CC4-5D6E-409C-BE32-E72D297353CC}">
              <c16:uniqueId val="{00000000-7741-49DC-B6DE-3C6545B1E689}"/>
            </c:ext>
          </c:extLst>
        </c:ser>
        <c:ser>
          <c:idx val="1"/>
          <c:order val="1"/>
          <c:tx>
            <c:v>Anti-Uribists</c:v>
          </c:tx>
          <c:spPr>
            <a:ln w="38100" cap="rnd">
              <a:solidFill>
                <a:srgbClr val="FF0000"/>
              </a:solidFill>
              <a:round/>
            </a:ln>
            <a:effectLst/>
          </c:spPr>
          <c:marker>
            <c:symbol val="square"/>
            <c:size val="9"/>
            <c:spPr>
              <a:solidFill>
                <a:srgbClr val="FF0000"/>
              </a:solidFill>
              <a:ln w="9525">
                <a:solidFill>
                  <a:srgbClr val="FF0000"/>
                </a:solidFill>
              </a:ln>
              <a:effectLst/>
            </c:spPr>
          </c:marker>
          <c:xVal>
            <c:numRef>
              <c:f>[10]r_elec!$A$2:$A$8</c:f>
              <c:numCache>
                <c:formatCode>General</c:formatCode>
                <c:ptCount val="7"/>
                <c:pt idx="0">
                  <c:v>2002</c:v>
                </c:pt>
                <c:pt idx="1">
                  <c:v>2006</c:v>
                </c:pt>
                <c:pt idx="2">
                  <c:v>2010</c:v>
                </c:pt>
                <c:pt idx="3">
                  <c:v>2014</c:v>
                </c:pt>
                <c:pt idx="4">
                  <c:v>2018</c:v>
                </c:pt>
              </c:numCache>
            </c:numRef>
          </c:xVal>
          <c:yVal>
            <c:numRef>
              <c:f>[10]r_elec!$C$2:$C$8</c:f>
              <c:numCache>
                <c:formatCode>General</c:formatCode>
                <c:ptCount val="7"/>
                <c:pt idx="0">
                  <c:v>37.954999999999998</c:v>
                </c:pt>
                <c:pt idx="1">
                  <c:v>35.08</c:v>
                </c:pt>
                <c:pt idx="2">
                  <c:v>35.019999999999996</c:v>
                </c:pt>
                <c:pt idx="3">
                  <c:v>49.2</c:v>
                </c:pt>
                <c:pt idx="4">
                  <c:v>50.86</c:v>
                </c:pt>
              </c:numCache>
            </c:numRef>
          </c:yVal>
          <c:smooth val="0"/>
          <c:extLst xmlns:c16r2="http://schemas.microsoft.com/office/drawing/2015/06/chart">
            <c:ext xmlns:c16="http://schemas.microsoft.com/office/drawing/2014/chart" uri="{C3380CC4-5D6E-409C-BE32-E72D297353CC}">
              <c16:uniqueId val="{00000001-7741-49DC-B6DE-3C6545B1E689}"/>
            </c:ext>
          </c:extLst>
        </c:ser>
        <c:ser>
          <c:idx val="2"/>
          <c:order val="2"/>
          <c:tx>
            <c:v>Other</c:v>
          </c:tx>
          <c:spPr>
            <a:ln w="38100" cap="rnd">
              <a:solidFill>
                <a:srgbClr val="00B050"/>
              </a:solidFill>
              <a:round/>
            </a:ln>
            <a:effectLst/>
          </c:spPr>
          <c:marker>
            <c:symbol val="triangle"/>
            <c:size val="11"/>
            <c:spPr>
              <a:solidFill>
                <a:srgbClr val="00B050"/>
              </a:solidFill>
              <a:ln w="9525">
                <a:solidFill>
                  <a:srgbClr val="00B050"/>
                </a:solidFill>
              </a:ln>
              <a:effectLst/>
            </c:spPr>
          </c:marker>
          <c:xVal>
            <c:numRef>
              <c:f>[10]r_elec!$A$2:$A$8</c:f>
              <c:numCache>
                <c:formatCode>General</c:formatCode>
                <c:ptCount val="7"/>
                <c:pt idx="0">
                  <c:v>2002</c:v>
                </c:pt>
                <c:pt idx="1">
                  <c:v>2006</c:v>
                </c:pt>
                <c:pt idx="2">
                  <c:v>2010</c:v>
                </c:pt>
                <c:pt idx="3">
                  <c:v>2014</c:v>
                </c:pt>
                <c:pt idx="4">
                  <c:v>2018</c:v>
                </c:pt>
              </c:numCache>
            </c:numRef>
          </c:xVal>
          <c:yVal>
            <c:numRef>
              <c:f>[10]r_elec!$D$2:$D$8</c:f>
              <c:numCache>
                <c:formatCode>General</c:formatCode>
                <c:ptCount val="7"/>
                <c:pt idx="0">
                  <c:v>1.39</c:v>
                </c:pt>
                <c:pt idx="1">
                  <c:v>0.62</c:v>
                </c:pt>
                <c:pt idx="2">
                  <c:v>0.65</c:v>
                </c:pt>
                <c:pt idx="3">
                  <c:v>0</c:v>
                </c:pt>
                <c:pt idx="4">
                  <c:v>0.91</c:v>
                </c:pt>
              </c:numCache>
            </c:numRef>
          </c:yVal>
          <c:smooth val="0"/>
          <c:extLst xmlns:c16r2="http://schemas.microsoft.com/office/drawing/2015/06/chart">
            <c:ext xmlns:c16="http://schemas.microsoft.com/office/drawing/2014/chart" uri="{C3380CC4-5D6E-409C-BE32-E72D297353CC}">
              <c16:uniqueId val="{00000002-7741-49DC-B6DE-3C6545B1E689}"/>
            </c:ext>
          </c:extLst>
        </c:ser>
        <c:ser>
          <c:idx val="3"/>
          <c:order val="3"/>
          <c:tx>
            <c:v>Blank</c:v>
          </c:tx>
          <c:spPr>
            <a:ln w="38100" cap="rnd">
              <a:solidFill>
                <a:schemeClr val="accent4"/>
              </a:solidFill>
              <a:round/>
            </a:ln>
            <a:effectLst/>
          </c:spPr>
          <c:marker>
            <c:symbol val="diamond"/>
            <c:size val="12"/>
            <c:spPr>
              <a:solidFill>
                <a:schemeClr val="accent4"/>
              </a:solidFill>
              <a:ln w="9525">
                <a:solidFill>
                  <a:schemeClr val="accent4"/>
                </a:solidFill>
              </a:ln>
              <a:effectLst/>
            </c:spPr>
          </c:marker>
          <c:xVal>
            <c:numRef>
              <c:f>[10]r_elec!$A$2:$A$8</c:f>
              <c:numCache>
                <c:formatCode>General</c:formatCode>
                <c:ptCount val="7"/>
                <c:pt idx="0">
                  <c:v>2002</c:v>
                </c:pt>
                <c:pt idx="1">
                  <c:v>2006</c:v>
                </c:pt>
                <c:pt idx="2">
                  <c:v>2010</c:v>
                </c:pt>
                <c:pt idx="3">
                  <c:v>2014</c:v>
                </c:pt>
                <c:pt idx="4">
                  <c:v>2018</c:v>
                </c:pt>
              </c:numCache>
            </c:numRef>
          </c:xVal>
          <c:yVal>
            <c:numRef>
              <c:f>[10]r_elec!$E$2:$E$8</c:f>
              <c:numCache>
                <c:formatCode>General</c:formatCode>
                <c:ptCount val="7"/>
                <c:pt idx="0">
                  <c:v>1.1599999999999999</c:v>
                </c:pt>
                <c:pt idx="1">
                  <c:v>1.91</c:v>
                </c:pt>
                <c:pt idx="2">
                  <c:v>1.54</c:v>
                </c:pt>
                <c:pt idx="3">
                  <c:v>5.98</c:v>
                </c:pt>
                <c:pt idx="4">
                  <c:v>1.72</c:v>
                </c:pt>
              </c:numCache>
            </c:numRef>
          </c:yVal>
          <c:smooth val="0"/>
          <c:extLst xmlns:c16r2="http://schemas.microsoft.com/office/drawing/2015/06/chart">
            <c:ext xmlns:c16="http://schemas.microsoft.com/office/drawing/2014/chart" uri="{C3380CC4-5D6E-409C-BE32-E72D297353CC}">
              <c16:uniqueId val="{00000003-7741-49DC-B6DE-3C6545B1E689}"/>
            </c:ext>
          </c:extLst>
        </c:ser>
        <c:dLbls>
          <c:showLegendKey val="0"/>
          <c:showVal val="0"/>
          <c:showCatName val="0"/>
          <c:showSerName val="0"/>
          <c:showPercent val="0"/>
          <c:showBubbleSize val="0"/>
        </c:dLbls>
        <c:axId val="706520592"/>
        <c:axId val="706518416"/>
      </c:scatterChart>
      <c:valAx>
        <c:axId val="706520592"/>
        <c:scaling>
          <c:orientation val="minMax"/>
          <c:max val="2018"/>
          <c:min val="2002"/>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18416"/>
        <c:crosses val="autoZero"/>
        <c:crossBetween val="midCat"/>
        <c:majorUnit val="4"/>
        <c:minorUnit val="1"/>
      </c:valAx>
      <c:valAx>
        <c:axId val="706518416"/>
        <c:scaling>
          <c:orientation val="minMax"/>
          <c:max val="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06520592"/>
        <c:crosses val="autoZero"/>
        <c:crossBetween val="midCat"/>
      </c:valAx>
      <c:spPr>
        <a:noFill/>
        <a:ln>
          <a:solidFill>
            <a:sysClr val="windowText" lastClr="000000"/>
          </a:solidFill>
        </a:ln>
        <a:effectLst/>
      </c:spPr>
    </c:plotArea>
    <c:legend>
      <c:legendPos val="b"/>
      <c:layout>
        <c:manualLayout>
          <c:xMode val="edge"/>
          <c:yMode val="edge"/>
          <c:x val="7.8010645947503898E-2"/>
          <c:y val="9.9518241702184193E-2"/>
          <c:w val="0.88479149094771403"/>
          <c:h val="9.1755584446126803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7.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9.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1.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2.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4.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5.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6.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8.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0.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1.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2.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3.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6.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8.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9.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40.bin"/></Relationships>
</file>

<file path=xl/chartsheets/_rels/sheet3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41.bin"/></Relationships>
</file>

<file path=xl/chartsheets/_rels/sheet35.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42.bin"/></Relationships>
</file>

<file path=xl/chartsheets/_rels/sheet36.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43.bin"/></Relationships>
</file>

<file path=xl/chartsheets/_rels/sheet37.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44.bin"/></Relationships>
</file>

<file path=xl/chartsheets/_rels/sheet38.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45.bin"/></Relationships>
</file>

<file path=xl/chartsheets/_rels/sheet39.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4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8.bin"/></Relationships>
</file>

<file path=xl/chartsheets/_rels/sheet4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9.bin"/></Relationships>
</file>

<file path=xl/chartsheets/_rels/sheet42.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50.bin"/></Relationships>
</file>

<file path=xl/chartsheets/_rels/sheet43.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51.bin"/></Relationships>
</file>

<file path=xl/chartsheets/_rels/sheet44.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52.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Graphique2">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Graphique16">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Graphique17">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Graphique18">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Graphique19">
    <tabColor theme="8" tint="0.79998168889431442"/>
  </sheetPr>
  <sheetViews>
    <sheetView zoomScale="80" workbookViewId="0"/>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Graphique20">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Graphique21">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Graphique22">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Graphique24">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Graphique25">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Graphique26">
    <tabColor theme="8" tint="0.79998168889431442"/>
  </sheetPr>
  <sheetViews>
    <sheetView zoomScale="85"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ique3">
    <tabColor theme="8" tint="0.79998168889431442"/>
  </sheetPr>
  <sheetViews>
    <sheetView zoomScale="85" workbookViewId="0"/>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Graphique27">
    <tabColor theme="8" tint="0.79998168889431442"/>
  </sheetPr>
  <sheetViews>
    <sheetView zoomScale="85" workbookViewId="0"/>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codeName="Graphique28">
    <tabColor theme="8" tint="0.79998168889431442"/>
  </sheetPr>
  <sheetViews>
    <sheetView zoomScale="85" workbookViewId="0"/>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codeName="Graphique29">
    <tabColor theme="8" tint="0.79998168889431442"/>
  </sheetPr>
  <sheetViews>
    <sheetView zoomScale="85" workbookViewId="0"/>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Graphique5">
    <tabColor theme="8" tint="0.79998168889431442"/>
  </sheetPr>
  <sheetViews>
    <sheetView zoomScale="85" workbookViewId="0"/>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34.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35.xml><?xml version="1.0" encoding="utf-8"?>
<chartsheet xmlns="http://schemas.openxmlformats.org/spreadsheetml/2006/main" xmlns:r="http://schemas.openxmlformats.org/officeDocument/2006/relationships">
  <sheetPr>
    <tabColor theme="9" tint="0.79998168889431442"/>
  </sheetPr>
  <sheetViews>
    <sheetView zoomScale="80" workbookViewId="0"/>
  </sheetViews>
  <pageMargins left="0.7" right="0.7" top="0.75" bottom="0.75" header="0.3" footer="0.3"/>
  <pageSetup paperSize="9" orientation="landscape" r:id="rId1"/>
  <drawing r:id="rId2"/>
</chartsheet>
</file>

<file path=xl/chartsheets/sheet36.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37.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38.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39.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Graphique6">
    <tabColor theme="8" tint="0.79998168889431442"/>
  </sheetPr>
  <sheetViews>
    <sheetView zoomScale="85" workbookViewId="0"/>
  </sheetViews>
  <pageMargins left="0.7" right="0.7" top="0.75" bottom="0.75" header="0.3" footer="0.3"/>
  <pageSetup paperSize="9" orientation="landscape" r:id="rId1"/>
  <drawing r:id="rId2"/>
</chartsheet>
</file>

<file path=xl/chartsheets/sheet40.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41.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42.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43.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44.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Graphique7">
    <tabColor theme="8" tint="0.79998168889431442"/>
  </sheetPr>
  <sheetViews>
    <sheetView zoomScale="85"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Graphique8">
    <tabColor theme="8" tint="0.79998168889431442"/>
  </sheetPr>
  <sheetViews>
    <sheetView zoomScale="85"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Graphique10">
    <tabColor theme="8" tint="0.79998168889431442"/>
  </sheetPr>
  <sheetViews>
    <sheetView zoomScale="85" workbookViewId="0"/>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theme="8" tint="0.79998168889431442"/>
  </sheetPr>
  <sheetViews>
    <sheetView zoomScale="85" workbookViewId="0"/>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Graphique15">
    <tabColor theme="8" tint="0.79998168889431442"/>
  </sheetPr>
  <sheetViews>
    <sheetView zoomScale="85"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0.04112</cdr:x>
      <cdr:y>0.86184</cdr:y>
    </cdr:from>
    <cdr:to>
      <cdr:x>0.95494</cdr:x>
      <cdr:y>0.98818</cdr:y>
    </cdr:to>
    <cdr:sp macro="" textlink="">
      <cdr:nvSpPr>
        <cdr:cNvPr id="3" name="Text Box 1"/>
        <cdr:cNvSpPr txBox="1">
          <a:spLocks xmlns:a="http://schemas.openxmlformats.org/drawingml/2006/main" noChangeArrowheads="1"/>
        </cdr:cNvSpPr>
      </cdr:nvSpPr>
      <cdr:spPr bwMode="auto">
        <a:xfrm xmlns:a="http://schemas.openxmlformats.org/drawingml/2006/main">
          <a:off x="381899" y="5230598"/>
          <a:ext cx="8487044" cy="76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Chilean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difference between the share of top 10% earners and the share of bottom 90% earners voting for the main Chilean parties or group of parties. In 2013-2017, top 10% income earners were 5 percentage points more likely to vote for the Independent Democratic Union and National Renewal.</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dr:relSizeAnchor xmlns:cdr="http://schemas.openxmlformats.org/drawingml/2006/chartDrawing">
    <cdr:from>
      <cdr:x>0.00602</cdr:x>
      <cdr:y>0.07976</cdr:y>
    </cdr:from>
    <cdr:to>
      <cdr:x>0.06379</cdr:x>
      <cdr:y>0.7692</cdr:y>
    </cdr:to>
    <cdr:sp macro="" textlink="">
      <cdr:nvSpPr>
        <cdr:cNvPr id="5" name="CuadroTexto 4"/>
        <cdr:cNvSpPr txBox="1"/>
      </cdr:nvSpPr>
      <cdr:spPr>
        <a:xfrm xmlns:a="http://schemas.openxmlformats.org/drawingml/2006/main">
          <a:off x="55910" y="484094"/>
          <a:ext cx="536535" cy="4184262"/>
        </a:xfrm>
        <a:prstGeom xmlns:a="http://schemas.openxmlformats.org/drawingml/2006/main" prst="rect">
          <a:avLst/>
        </a:prstGeom>
      </cdr:spPr>
      <cdr:txBody>
        <a:bodyPr xmlns:a="http://schemas.openxmlformats.org/drawingml/2006/main" vertOverflow="clip" vert="vert270" wrap="none" lIns="36000" rtlCol="0" anchor="ctr"/>
        <a:lstStyle xmlns:a="http://schemas.openxmlformats.org/drawingml/2006/main"/>
        <a:p xmlns:a="http://schemas.openxmlformats.org/drawingml/2006/main">
          <a:pPr algn="ctr" rtl="0"/>
          <a:r>
            <a:rPr lang="en-US" sz="1200" b="0" i="0" baseline="0">
              <a:effectLst/>
              <a:latin typeface="Arial" panose="020B0604020202020204" pitchFamily="34" charset="0"/>
              <a:ea typeface="+mn-ea"/>
              <a:cs typeface="Arial" panose="020B0604020202020204" pitchFamily="34" charset="0"/>
            </a:rPr>
            <a:t>Difference between (% top 10% income earners) </a:t>
          </a:r>
          <a:endParaRPr lang="es-ES" sz="1200" b="0" i="0" baseline="0">
            <a:effectLst/>
            <a:latin typeface="Arial" panose="020B0604020202020204" pitchFamily="34" charset="0"/>
            <a:ea typeface="+mn-ea"/>
            <a:cs typeface="Arial" panose="020B0604020202020204" pitchFamily="34" charset="0"/>
          </a:endParaRPr>
        </a:p>
        <a:p xmlns:a="http://schemas.openxmlformats.org/drawingml/2006/main">
          <a:pPr algn="ctr" rtl="0"/>
          <a:r>
            <a:rPr lang="en-US" sz="1200" b="0" i="0" baseline="0">
              <a:effectLst/>
              <a:latin typeface="Arial" panose="020B0604020202020204" pitchFamily="34" charset="0"/>
              <a:ea typeface="+mn-ea"/>
              <a:cs typeface="Arial" panose="020B0604020202020204" pitchFamily="34" charset="0"/>
            </a:rPr>
            <a:t>and (% of bottom 90% income earners) voting for each party</a:t>
          </a:r>
          <a:endParaRPr lang="es-ES" sz="1200">
            <a:effectLst/>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0.05792</cdr:x>
      <cdr:y>0.87149</cdr:y>
    </cdr:from>
    <cdr:to>
      <cdr:x>0.95367</cdr:x>
      <cdr:y>0.99705</cdr:y>
    </cdr:to>
    <cdr:sp macro="" textlink="">
      <cdr:nvSpPr>
        <cdr:cNvPr id="4" name="Text Box 1"/>
        <cdr:cNvSpPr txBox="1">
          <a:spLocks xmlns:a="http://schemas.openxmlformats.org/drawingml/2006/main" noChangeArrowheads="1"/>
        </cdr:cNvSpPr>
      </cdr:nvSpPr>
      <cdr:spPr bwMode="auto">
        <a:xfrm xmlns:a="http://schemas.openxmlformats.org/drawingml/2006/main">
          <a:off x="537882" y="5289176"/>
          <a:ext cx="8319248" cy="761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Chilean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difference between the share of top 10% educated voters and the share of bottom 90% educated voters voting for the main Chilean political parties or groups of parties. In 2013-2017, top 10% educated voters were 10 percentage points less likely to vote for Concertación. </a:t>
          </a:r>
          <a:endParaRPr lang="es-ES" sz="1200">
            <a:effectLst/>
            <a:latin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0.03435</cdr:x>
      <cdr:y>0.87813</cdr:y>
    </cdr:from>
    <cdr:to>
      <cdr:x>0.9826</cdr:x>
      <cdr:y>0.9904</cdr:y>
    </cdr:to>
    <cdr:sp macro="" textlink="">
      <cdr:nvSpPr>
        <cdr:cNvPr id="3" name="Text Box 1"/>
        <cdr:cNvSpPr txBox="1">
          <a:spLocks xmlns:a="http://schemas.openxmlformats.org/drawingml/2006/main" noChangeArrowheads="1"/>
        </cdr:cNvSpPr>
      </cdr:nvSpPr>
      <cdr:spPr bwMode="auto">
        <a:xfrm xmlns:a="http://schemas.openxmlformats.org/drawingml/2006/main">
          <a:off x="319742" y="5339977"/>
          <a:ext cx="8826646" cy="6827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 computations using official election results (see wpid.world).</a:t>
          </a:r>
          <a:r>
            <a:rPr lang="fr-FR" sz="1200" b="0">
              <a:latin typeface="Arial" panose="020B0604020202020204" pitchFamily="34" charset="0"/>
              <a:ea typeface="+mn-ea"/>
              <a:cs typeface="Arial" panose="020B0604020202020204" pitchFamily="34" charset="0"/>
            </a:rPr>
            <a:t>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share of votes received by selected Costa Rican political parties and groups of parties in presidential elections between 1953 and 2018. The National Restoration Party received 26% of the vote in 2018.</a:t>
          </a:r>
          <a:endParaRPr lang="es-ES" sz="1200">
            <a:effectLst/>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0.04434</cdr:x>
      <cdr:y>0.87592</cdr:y>
    </cdr:from>
    <cdr:to>
      <cdr:x>0.95816</cdr:x>
      <cdr:y>0.98966</cdr:y>
    </cdr:to>
    <cdr:sp macro="" textlink="">
      <cdr:nvSpPr>
        <cdr:cNvPr id="3" name="Text Box 1"/>
        <cdr:cNvSpPr txBox="1">
          <a:spLocks xmlns:a="http://schemas.openxmlformats.org/drawingml/2006/main" noChangeArrowheads="1"/>
        </cdr:cNvSpPr>
      </cdr:nvSpPr>
      <cdr:spPr bwMode="auto">
        <a:xfrm xmlns:a="http://schemas.openxmlformats.org/drawingml/2006/main">
          <a:off x="411805" y="5316072"/>
          <a:ext cx="8487044" cy="6902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Costa Rican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difference between the share of top 10% earners and the share of bottom 90% earners voting for the main Costa Rican political parties. In 2010-2018, top 10% income earners were 16 percentage points more likely to vote for the Citizens' Action Party.</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0.02041</cdr:x>
      <cdr:y>0.82127</cdr:y>
    </cdr:from>
    <cdr:to>
      <cdr:x>0.98764</cdr:x>
      <cdr:y>0.99459</cdr:y>
    </cdr:to>
    <cdr:sp macro="" textlink="">
      <cdr:nvSpPr>
        <cdr:cNvPr id="3" name="Text Box 1"/>
        <cdr:cNvSpPr txBox="1">
          <a:spLocks xmlns:a="http://schemas.openxmlformats.org/drawingml/2006/main" noChangeArrowheads="1"/>
        </cdr:cNvSpPr>
      </cdr:nvSpPr>
      <cdr:spPr bwMode="auto">
        <a:xfrm xmlns:a="http://schemas.openxmlformats.org/drawingml/2006/main">
          <a:off x="189557" y="4984377"/>
          <a:ext cx="8983085" cy="10518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eaLnBrk="1" fontAlgn="auto" latinLnBrk="0" hangingPunct="1"/>
          <a:r>
            <a:rPr lang="fr-FR" sz="1200" b="1" smtClean="0">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 computations using official election results (see wpid.world).</a:t>
          </a:r>
          <a:r>
            <a:rPr lang="fr-FR" sz="1200" b="0" smtClean="0">
              <a:latin typeface="Arial" panose="020B0604020202020204" pitchFamily="34" charset="0"/>
              <a:ea typeface="+mn-ea"/>
              <a:cs typeface="Arial" panose="020B0604020202020204" pitchFamily="34" charset="0"/>
            </a:rPr>
            <a:t>
</a:t>
          </a:r>
          <a:r>
            <a:rPr lang="fr-FR" sz="1200" b="1" smtClean="0">
              <a:latin typeface="Arial" panose="020B0604020202020204" pitchFamily="34" charset="0"/>
              <a:ea typeface="+mn-ea"/>
              <a:cs typeface="Arial" panose="020B0604020202020204" pitchFamily="34" charset="0"/>
            </a:rPr>
            <a:t>Note</a:t>
          </a:r>
          <a:r>
            <a:rPr lang="fr-FR" sz="1200" b="0" smtClean="0">
              <a:latin typeface="Arial" panose="020B0604020202020204" pitchFamily="34" charset="0"/>
              <a:ea typeface="+mn-ea"/>
              <a:cs typeface="Arial" panose="020B0604020202020204" pitchFamily="34" charset="0"/>
            </a:rPr>
            <a:t>: the figure shows the share of votes received by selected</a:t>
          </a:r>
          <a:r>
            <a:rPr lang="fr-FR" sz="1200" b="0" baseline="0" smtClean="0">
              <a:latin typeface="Arial" panose="020B0604020202020204" pitchFamily="34" charset="0"/>
              <a:ea typeface="+mn-ea"/>
              <a:cs typeface="Arial" panose="020B0604020202020204" pitchFamily="34" charset="0"/>
            </a:rPr>
            <a:t> groups of Colombian political parties in general elections between 2002 and 2018.</a:t>
          </a:r>
          <a:r>
            <a:rPr lang="fr-FR" sz="1200" baseline="0">
              <a:effectLst/>
              <a:latin typeface="Arial" panose="020B0604020202020204" pitchFamily="34" charset="0"/>
              <a:ea typeface="+mn-ea"/>
              <a:cs typeface="Arial" panose="020B0604020202020204" pitchFamily="34" charset="0"/>
            </a:rPr>
            <a:t> </a:t>
          </a:r>
          <a:r>
            <a:rPr lang="fr-FR" sz="1200" b="0" baseline="0">
              <a:effectLst/>
              <a:latin typeface="Arial" panose="020B0604020202020204" pitchFamily="34" charset="0"/>
              <a:ea typeface="+mn-ea"/>
              <a:cs typeface="Arial" panose="020B0604020202020204" pitchFamily="34" charset="0"/>
            </a:rPr>
            <a:t>Right-wing parties (Uribists): </a:t>
          </a:r>
          <a:r>
            <a:rPr lang="fr-FR" sz="1200" baseline="0">
              <a:effectLst/>
              <a:latin typeface="Arial" panose="020B0604020202020204" pitchFamily="34" charset="0"/>
              <a:ea typeface="+mn-ea"/>
              <a:cs typeface="Arial" panose="020B0604020202020204" pitchFamily="34" charset="0"/>
            </a:rPr>
            <a:t>Partido de la U (2010), Partido Conservador, Cambio Radical, Primero Colombia, Movimiento Si Colombia, and Centro Democrático</a:t>
          </a:r>
          <a:r>
            <a:rPr lang="es-ES" sz="1200" b="0" i="0" baseline="0">
              <a:effectLst/>
              <a:latin typeface="Arial" panose="020B0604020202020204" pitchFamily="34" charset="0"/>
              <a:ea typeface="+mn-ea"/>
              <a:cs typeface="Arial" panose="020B0604020202020204" pitchFamily="34" charset="0"/>
            </a:rPr>
            <a:t>. Left-wing parties (Anti-Uribists): Polo Democrático, Partido de la U (2014), Partido Liberal, Alianza Social Independiente, Partido Verde, Colombia Humana, and Compromiso Ciudadano. Left-wing parties received 51% of the vote in 2018. </a:t>
          </a:r>
          <a:endParaRPr lang="es-ES" sz="1200">
            <a:effectLst/>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0.02215</cdr:x>
      <cdr:y>0.82196</cdr:y>
    </cdr:from>
    <cdr:to>
      <cdr:x>0.97737</cdr:x>
      <cdr:y>0.97222</cdr:y>
    </cdr:to>
    <cdr:sp macro="" textlink="">
      <cdr:nvSpPr>
        <cdr:cNvPr id="2" name="Text Box 1"/>
        <cdr:cNvSpPr txBox="1">
          <a:spLocks xmlns:a="http://schemas.openxmlformats.org/drawingml/2006/main" noChangeArrowheads="1"/>
        </cdr:cNvSpPr>
      </cdr:nvSpPr>
      <cdr:spPr bwMode="auto">
        <a:xfrm xmlns:a="http://schemas.openxmlformats.org/drawingml/2006/main">
          <a:off x="206177" y="4998411"/>
          <a:ext cx="8891525" cy="9137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just" defTabSz="914400" rtl="0" eaLnBrk="1" fontAlgn="auto" latinLnBrk="0" hangingPunct="1">
            <a:lnSpc>
              <a:spcPct val="100000"/>
            </a:lnSpc>
            <a:spcBef>
              <a:spcPts val="0"/>
            </a:spcBef>
            <a:spcAft>
              <a:spcPts val="0"/>
            </a:spcAft>
            <a:buClrTx/>
            <a:buSzTx/>
            <a:buFontTx/>
            <a:buNone/>
            <a:tabLst/>
            <a:defRPr sz="1000"/>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official election results </a:t>
          </a:r>
          <a:r>
            <a:rPr lang="fr-FR" sz="1200" b="0" smtClean="0">
              <a:latin typeface="Arial" panose="020B0604020202020204" pitchFamily="34" charset="0"/>
              <a:ea typeface="+mn-ea"/>
              <a:cs typeface="Arial" panose="020B0604020202020204" pitchFamily="34" charset="0"/>
            </a:rPr>
            <a:t>(see</a:t>
          </a:r>
          <a:r>
            <a:rPr lang="fr-FR" sz="1200" b="0" baseline="0" smtClean="0">
              <a:latin typeface="Arial" panose="020B0604020202020204" pitchFamily="34" charset="0"/>
              <a:ea typeface="+mn-ea"/>
              <a:cs typeface="Arial" panose="020B0604020202020204" pitchFamily="34" charset="0"/>
            </a:rPr>
            <a:t> </a:t>
          </a:r>
          <a:r>
            <a:rPr lang="fr-FR" sz="1200" b="0" smtClean="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share of votes received by selected groups of Argentinian political parties in general elections between 1995 and 2019. Peronist parties received 48% of votes in the 2019 election. Anti-peronist parties are the </a:t>
          </a:r>
          <a:r>
            <a:rPr lang="fr-FR" sz="1200" b="0" i="0">
              <a:effectLst/>
              <a:latin typeface="Arial" panose="020B0604020202020204" pitchFamily="34" charset="0"/>
              <a:ea typeface="+mn-ea"/>
              <a:cs typeface="Arial" panose="020B0604020202020204" pitchFamily="34" charset="0"/>
            </a:rPr>
            <a:t>Radical Civic Union</a:t>
          </a:r>
          <a:r>
            <a:rPr lang="fr-FR" sz="1200" baseline="0">
              <a:effectLst/>
              <a:latin typeface="Arial" panose="020B0604020202020204" pitchFamily="34" charset="0"/>
              <a:ea typeface="+mn-ea"/>
              <a:cs typeface="Arial" panose="020B0604020202020204" pitchFamily="34" charset="0"/>
            </a:rPr>
            <a:t> (UCR), the </a:t>
          </a:r>
          <a:r>
            <a:rPr lang="fr-FR" sz="1200">
              <a:effectLst/>
              <a:latin typeface="Arial" panose="020B0604020202020204" pitchFamily="34" charset="0"/>
              <a:ea typeface="+mn-ea"/>
              <a:cs typeface="Arial" panose="020B0604020202020204" pitchFamily="34" charset="0"/>
            </a:rPr>
            <a:t>Front for a Country in Solidarity (FREPASO)</a:t>
          </a:r>
          <a:r>
            <a:rPr lang="fr-FR" sz="1200" baseline="0">
              <a:effectLst/>
              <a:latin typeface="Arial" panose="020B0604020202020204" pitchFamily="34" charset="0"/>
              <a:ea typeface="+mn-ea"/>
              <a:cs typeface="Arial" panose="020B0604020202020204" pitchFamily="34" charset="0"/>
            </a:rPr>
            <a:t>, Acción por la Republica, </a:t>
          </a:r>
          <a:r>
            <a:rPr lang="fr-FR" sz="1200" b="0" i="0">
              <a:effectLst/>
              <a:latin typeface="Arial" panose="020B0604020202020204" pitchFamily="34" charset="0"/>
              <a:ea typeface="+mn-ea"/>
              <a:cs typeface="Arial" panose="020B0604020202020204" pitchFamily="34" charset="0"/>
            </a:rPr>
            <a:t>Coalición Cívica ARI,</a:t>
          </a:r>
          <a:r>
            <a:rPr lang="fr-FR" sz="1200" b="0" i="0" baseline="0">
              <a:effectLst/>
              <a:latin typeface="Arial" panose="020B0604020202020204" pitchFamily="34" charset="0"/>
              <a:ea typeface="+mn-ea"/>
              <a:cs typeface="Arial" panose="020B0604020202020204" pitchFamily="34" charset="0"/>
            </a:rPr>
            <a:t> Cambiemos, Frente de Izquierda, and Recrear. </a:t>
          </a:r>
          <a:r>
            <a:rPr lang="fr-FR" sz="1200" b="0" smtClean="0">
              <a:latin typeface="Arial"/>
              <a:ea typeface="+mn-ea"/>
              <a:cs typeface="Arial"/>
            </a:rPr>
            <a:t>
</a:t>
          </a:r>
          <a:endParaRPr lang="en-US" sz="12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0.03193</cdr:x>
      <cdr:y>0.84836</cdr:y>
    </cdr:from>
    <cdr:to>
      <cdr:x>0.97456</cdr:x>
      <cdr:y>0.97874</cdr:y>
    </cdr:to>
    <cdr:sp macro="" textlink="">
      <cdr:nvSpPr>
        <cdr:cNvPr id="2" name="Text Box 1"/>
        <cdr:cNvSpPr txBox="1">
          <a:spLocks xmlns:a="http://schemas.openxmlformats.org/drawingml/2006/main" noChangeArrowheads="1"/>
        </cdr:cNvSpPr>
      </cdr:nvSpPr>
      <cdr:spPr bwMode="auto">
        <a:xfrm xmlns:a="http://schemas.openxmlformats.org/drawingml/2006/main">
          <a:off x="297260" y="5158933"/>
          <a:ext cx="8774333" cy="7928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b="0">
              <a:effectLst/>
              <a:latin typeface="Arial" panose="020B0604020202020204" pitchFamily="34" charset="0"/>
              <a:ea typeface="+mn-ea"/>
              <a:cs typeface="Arial" panose="020B0604020202020204" pitchFamily="34" charset="0"/>
            </a:rPr>
            <a:t>: authors' computations using Colombian post-electoral and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a:effectLst/>
              <a:latin typeface="Arial" panose="020B0604020202020204" pitchFamily="34" charset="0"/>
              <a:ea typeface="+mn-ea"/>
              <a:cs typeface="Arial" panose="020B0604020202020204" pitchFamily="34" charset="0"/>
            </a:rPr>
            <a:t>Note</a:t>
          </a:r>
          <a:r>
            <a:rPr lang="fr-FR" sz="1200" b="0">
              <a:effectLst/>
              <a:latin typeface="Arial" panose="020B0604020202020204" pitchFamily="34" charset="0"/>
              <a:ea typeface="+mn-ea"/>
              <a:cs typeface="Arial" panose="020B0604020202020204" pitchFamily="34" charset="0"/>
            </a:rPr>
            <a:t>: the figure shows the relative support of tertiary-educated and top-income voters for left-wing (anti-uribist) parties, after controlling for age,</a:t>
          </a:r>
          <a:r>
            <a:rPr lang="fr-FR" sz="1200" b="0" baseline="0">
              <a:effectLst/>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gender, region, rural-urban location, employment status, marital status, sector of employment, ethnicity, and</a:t>
          </a:r>
          <a:r>
            <a:rPr lang="fr-FR" sz="1200" b="0" baseline="0">
              <a:effectLst/>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religious affliation. In 2018,</a:t>
          </a:r>
          <a:r>
            <a:rPr lang="fr-FR" sz="1200" b="0" baseline="0">
              <a:effectLst/>
              <a:latin typeface="Arial" panose="020B0604020202020204" pitchFamily="34" charset="0"/>
              <a:ea typeface="+mn-ea"/>
              <a:cs typeface="Arial" panose="020B0604020202020204" pitchFamily="34" charset="0"/>
            </a:rPr>
            <a:t> university graduates were 9 percentage points more likely to vote for anti-uribists.</a:t>
          </a:r>
          <a:endParaRPr lang="fr-FR" sz="1200" b="0">
            <a:effectLst/>
            <a:latin typeface="Arial" panose="020B0604020202020204" pitchFamily="34" charset="0"/>
            <a:ea typeface="+mn-ea"/>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0.02383</cdr:x>
      <cdr:y>0.85229</cdr:y>
    </cdr:from>
    <cdr:to>
      <cdr:x>0.98147</cdr:x>
      <cdr:y>0.98671</cdr:y>
    </cdr:to>
    <cdr:sp macro="" textlink="">
      <cdr:nvSpPr>
        <cdr:cNvPr id="2" name="Text Box 1"/>
        <cdr:cNvSpPr txBox="1">
          <a:spLocks xmlns:a="http://schemas.openxmlformats.org/drawingml/2006/main" noChangeArrowheads="1"/>
        </cdr:cNvSpPr>
      </cdr:nvSpPr>
      <cdr:spPr bwMode="auto">
        <a:xfrm xmlns:a="http://schemas.openxmlformats.org/drawingml/2006/main">
          <a:off x="221320" y="5172635"/>
          <a:ext cx="8894019" cy="8157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Colombian post-electoral and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relative support of public workers, young voters, and urban areas for </a:t>
          </a:r>
          <a:r>
            <a:rPr lang="fr-FR" sz="1200" b="0" i="0" baseline="0">
              <a:effectLst/>
              <a:latin typeface="Arial" panose="020B0604020202020204" pitchFamily="34" charset="0"/>
              <a:ea typeface="+mn-ea"/>
              <a:cs typeface="Arial" panose="020B0604020202020204" pitchFamily="34" charset="0"/>
            </a:rPr>
            <a:t>left-wing (anti-uribist) parties, after controlling for income, education, gender, region, employment status, marital status, ethnicity, and religious affiliation. In 2018, voters aged 20 to 39 were 12 percentage points more likely to vote for anti-uribists.</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0.03161</cdr:x>
      <cdr:y>0.83915</cdr:y>
    </cdr:from>
    <cdr:to>
      <cdr:x>0.97135</cdr:x>
      <cdr:y>0.97333</cdr:y>
    </cdr:to>
    <cdr:sp macro="" textlink="">
      <cdr:nvSpPr>
        <cdr:cNvPr id="2" name="Text Box 1"/>
        <cdr:cNvSpPr txBox="1">
          <a:spLocks xmlns:a="http://schemas.openxmlformats.org/drawingml/2006/main" noChangeArrowheads="1"/>
        </cdr:cNvSpPr>
      </cdr:nvSpPr>
      <cdr:spPr bwMode="auto">
        <a:xfrm xmlns:a="http://schemas.openxmlformats.org/drawingml/2006/main">
          <a:off x="294279" y="5102926"/>
          <a:ext cx="8747432" cy="8159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eaLnBrk="1" fontAlgn="auto" latinLnBrk="0" hangingPunct="1"/>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Colombian post-electoral and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relative support of non-religious voters, Afro-Colombians, and women for </a:t>
          </a:r>
          <a:r>
            <a:rPr lang="fr-FR" sz="1200" b="0" i="0" baseline="0">
              <a:effectLst/>
              <a:latin typeface="Arial" panose="020B0604020202020204" pitchFamily="34" charset="0"/>
              <a:ea typeface="+mn-ea"/>
              <a:cs typeface="Arial" panose="020B0604020202020204" pitchFamily="34" charset="0"/>
            </a:rPr>
            <a:t>left-wing (anti-uribist) parties, after controlling for income, education, age, region, rural-urban location, employment status, marital status, and sector of employment. In 2018, non-religious voters were 19 percentage points more likely to vote for anti-uribists.</a:t>
          </a:r>
          <a:endParaRPr lang="es-ES" sz="1200">
            <a:effectLst/>
            <a:latin typeface="Arial" panose="020B0604020202020204" pitchFamily="34" charset="0"/>
            <a:cs typeface="Arial" panose="020B060402020202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302750" cy="608012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0.04307</cdr:x>
      <cdr:y>0.88112</cdr:y>
    </cdr:from>
    <cdr:to>
      <cdr:x>0.99829</cdr:x>
      <cdr:y>0.97911</cdr:y>
    </cdr:to>
    <cdr:sp macro="" textlink="">
      <cdr:nvSpPr>
        <cdr:cNvPr id="2" name="Text Box 1"/>
        <cdr:cNvSpPr txBox="1">
          <a:spLocks xmlns:a="http://schemas.openxmlformats.org/drawingml/2006/main" noChangeArrowheads="1"/>
        </cdr:cNvSpPr>
      </cdr:nvSpPr>
      <cdr:spPr bwMode="auto">
        <a:xfrm xmlns:a="http://schemas.openxmlformats.org/drawingml/2006/main">
          <a:off x="400702" y="5357334"/>
          <a:ext cx="8886173" cy="5957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r>
            <a:rPr lang="fr-FR" sz="1200" b="1">
              <a:effectLst/>
              <a:latin typeface="Arial" panose="020B0604020202020204" pitchFamily="34" charset="0"/>
              <a:ea typeface="+mn-ea"/>
              <a:cs typeface="Arial" panose="020B0604020202020204" pitchFamily="34" charset="0"/>
            </a:rPr>
            <a:t>Source</a:t>
          </a:r>
          <a:r>
            <a:rPr lang="fr-FR" sz="1200" b="0">
              <a:effectLst/>
              <a:latin typeface="Arial" panose="020B0604020202020204" pitchFamily="34" charset="0"/>
              <a:ea typeface="+mn-ea"/>
              <a:cs typeface="Arial" panose="020B0604020202020204" pitchFamily="34" charset="0"/>
            </a:rPr>
            <a:t>: authors' computations using official election results (see</a:t>
          </a:r>
          <a:r>
            <a:rPr lang="fr-FR" sz="1200" b="0" baseline="0">
              <a:effectLst/>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wpid.world).</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Note</a:t>
          </a:r>
          <a:r>
            <a:rPr lang="fr-FR" sz="1200" b="0">
              <a:effectLst/>
              <a:latin typeface="Arial" panose="020B0604020202020204" pitchFamily="34" charset="0"/>
              <a:ea typeface="+mn-ea"/>
              <a:cs typeface="Arial" panose="020B0604020202020204" pitchFamily="34" charset="0"/>
            </a:rPr>
            <a:t>: the figure shows the share of votes received by selected groups of Mexican political parties in presidential elections between 1952 and 2018. The Institutional Revolutionary Party received</a:t>
          </a:r>
          <a:r>
            <a:rPr lang="fr-FR" sz="1200" b="0" baseline="0">
              <a:effectLst/>
              <a:latin typeface="Arial" panose="020B0604020202020204" pitchFamily="34" charset="0"/>
              <a:ea typeface="+mn-ea"/>
              <a:cs typeface="Arial" panose="020B0604020202020204" pitchFamily="34" charset="0"/>
            </a:rPr>
            <a:t> 16% of the vote in 2018.</a:t>
          </a:r>
          <a:endParaRPr lang="es-ES" sz="1200">
            <a:effectLst/>
            <a:latin typeface="Arial" panose="020B0604020202020204" pitchFamily="34" charset="0"/>
            <a:cs typeface="Arial" panose="020B060402020202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0.03346</cdr:x>
      <cdr:y>0.81764</cdr:y>
    </cdr:from>
    <cdr:to>
      <cdr:x>0.95362</cdr:x>
      <cdr:y>0.98818</cdr:y>
    </cdr:to>
    <cdr:sp macro="" textlink="">
      <cdr:nvSpPr>
        <cdr:cNvPr id="3" name="Text Box 1"/>
        <cdr:cNvSpPr txBox="1">
          <a:spLocks xmlns:a="http://schemas.openxmlformats.org/drawingml/2006/main" noChangeArrowheads="1"/>
        </cdr:cNvSpPr>
      </cdr:nvSpPr>
      <cdr:spPr bwMode="auto">
        <a:xfrm xmlns:a="http://schemas.openxmlformats.org/drawingml/2006/main">
          <a:off x="310758" y="4962344"/>
          <a:ext cx="8545926" cy="10350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effectLst/>
              <a:latin typeface="Arial" panose="020B0604020202020204" pitchFamily="34" charset="0"/>
              <a:ea typeface="+mn-ea"/>
              <a:cs typeface="Arial" panose="020B0604020202020204" pitchFamily="34" charset="0"/>
            </a:rPr>
            <a:t>Source</a:t>
          </a:r>
          <a:r>
            <a:rPr lang="fr-FR" sz="1200" b="0">
              <a:effectLst/>
              <a:latin typeface="Arial" panose="020B0604020202020204" pitchFamily="34" charset="0"/>
              <a:ea typeface="+mn-ea"/>
              <a:cs typeface="Arial" panose="020B0604020202020204" pitchFamily="34" charset="0"/>
            </a:rPr>
            <a:t>: authors' computations using Mexican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a:effectLst/>
              <a:latin typeface="Arial" panose="020B0604020202020204" pitchFamily="34" charset="0"/>
              <a:ea typeface="+mn-ea"/>
              <a:cs typeface="Arial" panose="020B0604020202020204" pitchFamily="34" charset="0"/>
            </a:rPr>
            <a:t>Note</a:t>
          </a:r>
          <a:r>
            <a:rPr lang="fr-FR" sz="1200" b="0">
              <a:effectLst/>
              <a:latin typeface="Arial" panose="020B0604020202020204" pitchFamily="34" charset="0"/>
              <a:ea typeface="+mn-ea"/>
              <a:cs typeface="Arial" panose="020B0604020202020204" pitchFamily="34" charset="0"/>
            </a:rPr>
            <a:t>: the figure shows the relative support of highest-educated and top-income voters for social</a:t>
          </a:r>
          <a:r>
            <a:rPr lang="fr-FR" sz="1200" b="0" baseline="0">
              <a:effectLst/>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democratic</a:t>
          </a:r>
          <a:r>
            <a:rPr lang="fr-FR" sz="1200" b="0" baseline="0">
              <a:effectLst/>
              <a:latin typeface="Arial" panose="020B0604020202020204" pitchFamily="34" charset="0"/>
              <a:ea typeface="+mn-ea"/>
              <a:cs typeface="Arial" panose="020B0604020202020204" pitchFamily="34" charset="0"/>
            </a:rPr>
            <a:t> parties (PRD / MORENA / Other social democrats and progressives)</a:t>
          </a:r>
          <a:r>
            <a:rPr lang="fr-FR" sz="1200" b="0">
              <a:effectLst/>
              <a:latin typeface="Arial" panose="020B0604020202020204" pitchFamily="34" charset="0"/>
              <a:ea typeface="+mn-ea"/>
              <a:cs typeface="Arial" panose="020B0604020202020204" pitchFamily="34" charset="0"/>
            </a:rPr>
            <a:t>, after controlling for age, gender, religion, employment status, marital status, occupation, perceived class, union membership, rural-urban location, region, and ethnicity</a:t>
          </a:r>
          <a:r>
            <a:rPr lang="fr-FR" sz="1200" b="0" baseline="0">
              <a:latin typeface="Arial" panose="020B0604020202020204" pitchFamily="34" charset="0"/>
              <a:ea typeface="+mn-ea"/>
              <a:cs typeface="Arial" panose="020B0604020202020204" pitchFamily="34" charset="0"/>
            </a:rPr>
            <a:t>. Over the period 2012-2018, university graduates were 6 percentage points more likely to vote for social democratic and progressive parties.</a:t>
          </a:r>
          <a:endParaRPr lang="fr-FR" sz="1200">
            <a:effectLst/>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0.03861</cdr:x>
      <cdr:y>0.87149</cdr:y>
    </cdr:from>
    <cdr:to>
      <cdr:x>0.96042</cdr:x>
      <cdr:y>0.98397</cdr:y>
    </cdr:to>
    <cdr:sp macro="" textlink="">
      <cdr:nvSpPr>
        <cdr:cNvPr id="4" name="Text Box 1"/>
        <cdr:cNvSpPr txBox="1">
          <a:spLocks xmlns:a="http://schemas.openxmlformats.org/drawingml/2006/main" noChangeArrowheads="1"/>
        </cdr:cNvSpPr>
      </cdr:nvSpPr>
      <cdr:spPr bwMode="auto">
        <a:xfrm xmlns:a="http://schemas.openxmlformats.org/drawingml/2006/main">
          <a:off x="358587" y="5289177"/>
          <a:ext cx="8561295" cy="6826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Mexican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difference between the share of top 10% educated voters and the share of bottom 90% educated voters voting for the main Mexican political parties. Over the 2012-2018 period, top 10% educated voters were 12 percentage points less likely to vote for the Institutional Revolutionary Party (PRI).</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0.03114</cdr:x>
      <cdr:y>0.87445</cdr:y>
    </cdr:from>
    <cdr:to>
      <cdr:x>0.96899</cdr:x>
      <cdr:y>0.99557</cdr:y>
    </cdr:to>
    <cdr:sp macro="" textlink="">
      <cdr:nvSpPr>
        <cdr:cNvPr id="4" name="Text Box 1"/>
        <cdr:cNvSpPr txBox="1">
          <a:spLocks xmlns:a="http://schemas.openxmlformats.org/drawingml/2006/main" noChangeArrowheads="1"/>
        </cdr:cNvSpPr>
      </cdr:nvSpPr>
      <cdr:spPr bwMode="auto">
        <a:xfrm xmlns:a="http://schemas.openxmlformats.org/drawingml/2006/main">
          <a:off x="289211" y="5307106"/>
          <a:ext cx="8710221" cy="7351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Mexican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difference between the share of top 10% earners and the share of bottom 90% earners voting for the main Mexican political parties.</a:t>
          </a:r>
          <a:r>
            <a:rPr lang="fr-FR" sz="1200" baseline="0">
              <a:effectLst/>
              <a:latin typeface="Arial"/>
              <a:ea typeface="+mn-ea"/>
              <a:cs typeface="Arial"/>
            </a:rPr>
            <a:t> Over the 2012-2018 period, top 10% income earners were 10 percentage points less likely to vote for the Institutional Revolutionary Party (PRI).</a:t>
          </a:r>
          <a:endParaRPr lang="fr-FR" sz="1200">
            <a:effectLst/>
            <a:latin typeface="Arial"/>
            <a:cs typeface="Arial"/>
          </a:endParaRPr>
        </a:p>
        <a:p xmlns:a="http://schemas.openxmlformats.org/drawingml/2006/main">
          <a:pPr algn="just"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0.05843</cdr:x>
      <cdr:y>0.8683</cdr:y>
    </cdr:from>
    <cdr:to>
      <cdr:x>0.95522</cdr:x>
      <cdr:y>0.97655</cdr:y>
    </cdr:to>
    <cdr:sp macro="" textlink="">
      <cdr:nvSpPr>
        <cdr:cNvPr id="3" name="Text Box 1"/>
        <cdr:cNvSpPr txBox="1">
          <a:spLocks xmlns:a="http://schemas.openxmlformats.org/drawingml/2006/main" noChangeArrowheads="1"/>
        </cdr:cNvSpPr>
      </cdr:nvSpPr>
      <cdr:spPr bwMode="auto">
        <a:xfrm xmlns:a="http://schemas.openxmlformats.org/drawingml/2006/main">
          <a:off x="543859" y="5280211"/>
          <a:ext cx="8347638" cy="6582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 computations using official election results (see wpid.world).</a:t>
          </a:r>
          <a:r>
            <a:rPr lang="fr-FR" sz="1200" b="0">
              <a:latin typeface="Arial" panose="020B0604020202020204" pitchFamily="34" charset="0"/>
              <a:ea typeface="+mn-ea"/>
              <a:cs typeface="Arial" panose="020B0604020202020204" pitchFamily="34" charset="0"/>
            </a:rPr>
            <a:t>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share of votes received by selected Peruvian political parties or groups of parties in presidential elections between 1995 and 2016. Note that the APRA still exists in the 2010s but does not appear separately in the survey. Fujimorists</a:t>
          </a:r>
          <a:r>
            <a:rPr lang="fr-FR" sz="1200" b="0">
              <a:effectLst/>
              <a:latin typeface="Arial"/>
              <a:ea typeface="+mn-ea"/>
              <a:cs typeface="Arial"/>
            </a:rPr>
            <a:t> (Keiko Fujimori, </a:t>
          </a:r>
          <a:r>
            <a:rPr lang="fr-FR" sz="1200" b="0" baseline="0">
              <a:effectLst/>
              <a:latin typeface="Arial"/>
              <a:ea typeface="+mn-ea"/>
              <a:cs typeface="Arial"/>
            </a:rPr>
            <a:t>Popular Force) received 40% of the vote in 2016.</a:t>
          </a:r>
          <a:endParaRPr lang="fr-FR" sz="1200">
            <a:effectLst/>
            <a:latin typeface="Arial"/>
            <a:cs typeface="Arial"/>
          </a:endParaRPr>
        </a:p>
        <a:p xmlns:a="http://schemas.openxmlformats.org/drawingml/2006/main">
          <a:pPr algn="just" rtl="0"/>
          <a:endParaRPr lang="es-ES" sz="1200">
            <a:effectLst/>
            <a:latin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0.0251</cdr:x>
      <cdr:y>0.83206</cdr:y>
    </cdr:from>
    <cdr:to>
      <cdr:x>0.98074</cdr:x>
      <cdr:y>0.98966</cdr:y>
    </cdr:to>
    <cdr:sp macro="" textlink="">
      <cdr:nvSpPr>
        <cdr:cNvPr id="3" name="Text Box 1"/>
        <cdr:cNvSpPr txBox="1">
          <a:spLocks xmlns:a="http://schemas.openxmlformats.org/drawingml/2006/main" noChangeArrowheads="1"/>
        </cdr:cNvSpPr>
      </cdr:nvSpPr>
      <cdr:spPr bwMode="auto">
        <a:xfrm xmlns:a="http://schemas.openxmlformats.org/drawingml/2006/main">
          <a:off x="233082" y="5049860"/>
          <a:ext cx="8875477" cy="95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Peruvian political attitudes surveys </a:t>
          </a:r>
          <a:r>
            <a:rPr lang="fr-FR" sz="1200" b="0">
              <a:latin typeface="Arial" panose="020B0604020202020204" pitchFamily="34" charset="0"/>
              <a:ea typeface="+mn-ea"/>
              <a:cs typeface="Arial" panose="020B0604020202020204" pitchFamily="34" charset="0"/>
            </a:rPr>
            <a:t>(se</a:t>
          </a:r>
          <a:r>
            <a:rPr lang="fr-FR" sz="1200" b="0" baseline="0">
              <a:latin typeface="Arial" panose="020B0604020202020204" pitchFamily="34" charset="0"/>
              <a:ea typeface="+mn-ea"/>
              <a:cs typeface="Arial" panose="020B0604020202020204" pitchFamily="34" charset="0"/>
            </a:rPr>
            <a:t>e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relative support of highest-educated and top-income voters for </a:t>
          </a:r>
          <a:r>
            <a:rPr lang="fr-FR" sz="1200" b="0" i="0" baseline="0">
              <a:effectLst/>
              <a:latin typeface="Arial" panose="020B0604020202020204" pitchFamily="34" charset="0"/>
              <a:ea typeface="+mn-ea"/>
              <a:cs typeface="Arial" panose="020B0604020202020204" pitchFamily="34" charset="0"/>
            </a:rPr>
            <a:t>center-left and left-wing parties (UPP / PP / PNP / GP / APRA / Other left), after controlling for age, gender, religious affiliation, employment status, marital status, rural-urban location, ethnicity, and region. In 2016, university graduates were 5 percentage points more likely to vote for socialists / progressives</a:t>
          </a:r>
          <a:r>
            <a:rPr lang="fr-FR" sz="1000" b="0">
              <a:effectLst/>
              <a:latin typeface="+mn-lt"/>
              <a:ea typeface="+mn-ea"/>
              <a:cs typeface="+mn-cs"/>
            </a:rPr>
            <a:t>.</a:t>
          </a:r>
          <a:r>
            <a:rPr lang="fr-FR" sz="1200"/>
            <a:t> </a:t>
          </a:r>
          <a:endParaRPr lang="es-ES" sz="1200">
            <a:effectLst/>
            <a:latin typeface="Arial" panose="020B0604020202020204" pitchFamily="34" charset="0"/>
            <a:cs typeface="Arial" panose="020B0604020202020204" pitchFamily="34" charset="0"/>
          </a:endParaRPr>
        </a:p>
        <a:p xmlns:a="http://schemas.openxmlformats.org/drawingml/2006/main">
          <a:pPr algn="just" rtl="0">
            <a:defRPr sz="1000"/>
          </a:pPr>
          <a:r>
            <a:rPr lang="fr-FR" sz="1200" b="0">
              <a:latin typeface="Arial"/>
              <a:ea typeface="+mn-ea"/>
              <a:cs typeface="Arial"/>
            </a:rPr>
            <a:t>.</a:t>
          </a:r>
          <a:endParaRPr lang="en-US" sz="1200" b="0" i="0" u="none" strike="noStrike" baseline="0">
            <a:solidFill>
              <a:srgbClr val="000000"/>
            </a:solidFill>
            <a:latin typeface="Arial"/>
            <a:ea typeface="Arial"/>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0.04826</cdr:x>
      <cdr:y>0.86558</cdr:y>
    </cdr:from>
    <cdr:to>
      <cdr:x>0.97104</cdr:x>
      <cdr:y>0.982</cdr:y>
    </cdr:to>
    <cdr:sp macro="" textlink="">
      <cdr:nvSpPr>
        <cdr:cNvPr id="4" name="Text Box 1"/>
        <cdr:cNvSpPr txBox="1">
          <a:spLocks xmlns:a="http://schemas.openxmlformats.org/drawingml/2006/main" noChangeArrowheads="1"/>
        </cdr:cNvSpPr>
      </cdr:nvSpPr>
      <cdr:spPr bwMode="auto">
        <a:xfrm xmlns:a="http://schemas.openxmlformats.org/drawingml/2006/main">
          <a:off x="448234" y="5253319"/>
          <a:ext cx="8570259" cy="706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Peruvian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difference between the share of top 10% educated voters and the share of bottom 90% educated voters voting for the main Peruvian political parties. In 2016, the top 10% educated were 10 percentage points less likely to vote for Fujimorists (Keiko Fujimori, Popular Force).</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0.01412</cdr:x>
      <cdr:y>0.85204</cdr:y>
    </cdr:from>
    <cdr:to>
      <cdr:x>0.97176</cdr:x>
      <cdr:y>0.97468</cdr:y>
    </cdr:to>
    <cdr:sp macro="" textlink="">
      <cdr:nvSpPr>
        <cdr:cNvPr id="3" name="Text Box 1"/>
        <cdr:cNvSpPr txBox="1">
          <a:spLocks xmlns:a="http://schemas.openxmlformats.org/drawingml/2006/main" noChangeArrowheads="1"/>
        </cdr:cNvSpPr>
      </cdr:nvSpPr>
      <cdr:spPr bwMode="auto">
        <a:xfrm xmlns:a="http://schemas.openxmlformats.org/drawingml/2006/main">
          <a:off x="131434" y="5181312"/>
          <a:ext cx="8914051" cy="7457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b="0">
              <a:effectLst/>
              <a:latin typeface="Arial" panose="020B0604020202020204" pitchFamily="34" charset="0"/>
              <a:ea typeface="+mn-ea"/>
              <a:cs typeface="Arial" panose="020B0604020202020204" pitchFamily="34" charset="0"/>
            </a:rPr>
            <a:t>: authors' computations using Argentinian post-electoral and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a:effectLst/>
              <a:latin typeface="Arial" panose="020B0604020202020204" pitchFamily="34" charset="0"/>
              <a:ea typeface="+mn-ea"/>
              <a:cs typeface="Arial" panose="020B0604020202020204" pitchFamily="34" charset="0"/>
            </a:rPr>
            <a:t>Note</a:t>
          </a:r>
          <a:r>
            <a:rPr lang="fr-FR" sz="1200" b="0">
              <a:effectLst/>
              <a:latin typeface="Arial" panose="020B0604020202020204" pitchFamily="34" charset="0"/>
              <a:ea typeface="+mn-ea"/>
              <a:cs typeface="Arial" panose="020B0604020202020204" pitchFamily="34" charset="0"/>
            </a:rPr>
            <a:t>: the figure shows the relative support of highest-educated and top-income voters for Peronists, after controlling for age, gender, religious affiliation, religiosity, employment status, marital status, occupation, rural-urban location, region, ethnicity, and perceived social class. In 2015-2019,</a:t>
          </a:r>
          <a:r>
            <a:rPr lang="fr-FR" sz="1200" b="0" baseline="0">
              <a:effectLst/>
              <a:latin typeface="Arial" panose="020B0604020202020204" pitchFamily="34" charset="0"/>
              <a:ea typeface="+mn-ea"/>
              <a:cs typeface="Arial" panose="020B0604020202020204" pitchFamily="34" charset="0"/>
            </a:rPr>
            <a:t> top 10% income earners were 8 percentage points less likely to vote for Peronists. </a:t>
          </a:r>
          <a:endParaRPr lang="es-ES" sz="1200">
            <a:effectLst/>
            <a:latin typeface="Arial" panose="020B0604020202020204" pitchFamily="34" charset="0"/>
            <a:cs typeface="Arial" panose="020B0604020202020204" pitchFamily="34" charset="0"/>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0.04076</cdr:x>
      <cdr:y>0.86854</cdr:y>
    </cdr:from>
    <cdr:to>
      <cdr:x>0.98074</cdr:x>
      <cdr:y>0.98375</cdr:y>
    </cdr:to>
    <cdr:sp macro="" textlink="">
      <cdr:nvSpPr>
        <cdr:cNvPr id="4" name="Text Box 1"/>
        <cdr:cNvSpPr txBox="1">
          <a:spLocks xmlns:a="http://schemas.openxmlformats.org/drawingml/2006/main" noChangeArrowheads="1"/>
        </cdr:cNvSpPr>
      </cdr:nvSpPr>
      <cdr:spPr bwMode="auto">
        <a:xfrm xmlns:a="http://schemas.openxmlformats.org/drawingml/2006/main">
          <a:off x="378556" y="5271247"/>
          <a:ext cx="8730003" cy="699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Peruvian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difference between the share of top 10% earners and the share of bottom 90% earners voting for the main Peruvian political parties. In 2016, top 10% income earners were 12 percentage points less likely to vote for Fujimorists (Keiko Fujimori, Popular Force).</a:t>
          </a:r>
          <a:endParaRPr lang="es-ES" sz="1200">
            <a:effectLst/>
            <a:latin typeface="Arial" panose="020B0604020202020204" pitchFamily="34" charset="0"/>
            <a:cs typeface="Arial" panose="020B0604020202020204" pitchFamily="34" charset="0"/>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0.0488</cdr:x>
      <cdr:y>0.89042</cdr:y>
    </cdr:from>
    <cdr:to>
      <cdr:x>0.97552</cdr:x>
      <cdr:y>0.98602</cdr:y>
    </cdr:to>
    <cdr:sp macro="" textlink="">
      <cdr:nvSpPr>
        <cdr:cNvPr id="3" name="Text Box 1"/>
        <cdr:cNvSpPr txBox="1">
          <a:spLocks xmlns:a="http://schemas.openxmlformats.org/drawingml/2006/main" noChangeArrowheads="1"/>
        </cdr:cNvSpPr>
      </cdr:nvSpPr>
      <cdr:spPr bwMode="auto">
        <a:xfrm xmlns:a="http://schemas.openxmlformats.org/drawingml/2006/main">
          <a:off x="454211" y="5414682"/>
          <a:ext cx="8626237" cy="5813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Peruvian political attitudes surveys (</a:t>
          </a:r>
          <a:r>
            <a:rPr lang="fr-FR" sz="1200" b="0" baseline="0">
              <a:effectLst/>
              <a:latin typeface="Arial" panose="020B0604020202020204" pitchFamily="34" charset="0"/>
              <a:ea typeface="+mn-ea"/>
              <a:cs typeface="Arial" panose="020B0604020202020204" pitchFamily="34" charset="0"/>
            </a:rPr>
            <a:t>see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share of votes received by </a:t>
          </a:r>
          <a:r>
            <a:rPr lang="fr-FR" sz="1200" b="0" i="0" baseline="0">
              <a:effectLst/>
              <a:latin typeface="Arial" panose="020B0604020202020204" pitchFamily="34" charset="0"/>
              <a:ea typeface="+mn-ea"/>
              <a:cs typeface="Arial" panose="020B0604020202020204" pitchFamily="34" charset="0"/>
            </a:rPr>
            <a:t>center-left and left-wing parties (UPP / PP / PNP / GP / APRA / Other left) </a:t>
          </a:r>
          <a:r>
            <a:rPr lang="fr-FR" sz="1200" baseline="0">
              <a:effectLst/>
              <a:latin typeface="Arial" panose="020B0604020202020204" pitchFamily="34" charset="0"/>
              <a:ea typeface="+mn-ea"/>
              <a:cs typeface="Arial" panose="020B0604020202020204" pitchFamily="34" charset="0"/>
            </a:rPr>
            <a:t>by region. The socialists and progressives received 29% of the vote in the South in 2016.</a:t>
          </a:r>
          <a:endParaRPr lang="es-ES" sz="1200">
            <a:effectLst/>
            <a:latin typeface="Arial" panose="020B0604020202020204" pitchFamily="34" charset="0"/>
            <a:cs typeface="Arial" panose="020B0604020202020204" pitchFamily="34" charset="0"/>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0.05415</cdr:x>
      <cdr:y>0.87599</cdr:y>
    </cdr:from>
    <cdr:to>
      <cdr:x>0.98569</cdr:x>
      <cdr:y>0.97874</cdr:y>
    </cdr:to>
    <cdr:sp macro="" textlink="">
      <cdr:nvSpPr>
        <cdr:cNvPr id="2" name="Text Box 1"/>
        <cdr:cNvSpPr txBox="1">
          <a:spLocks xmlns:a="http://schemas.openxmlformats.org/drawingml/2006/main" noChangeArrowheads="1"/>
        </cdr:cNvSpPr>
      </cdr:nvSpPr>
      <cdr:spPr bwMode="auto">
        <a:xfrm xmlns:a="http://schemas.openxmlformats.org/drawingml/2006/main">
          <a:off x="504047" y="5326952"/>
          <a:ext cx="8671103" cy="624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Peruvian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share of votes received by </a:t>
          </a:r>
          <a:r>
            <a:rPr lang="fr-FR" sz="1200" b="0" i="0" baseline="0">
              <a:effectLst/>
              <a:latin typeface="Arial" panose="020B0604020202020204" pitchFamily="34" charset="0"/>
              <a:ea typeface="+mn-ea"/>
              <a:cs typeface="Arial" panose="020B0604020202020204" pitchFamily="34" charset="0"/>
            </a:rPr>
            <a:t>center-left / left-wing parties (UPP / PP / PNP / GP / APRA / Other left) </a:t>
          </a:r>
          <a:r>
            <a:rPr lang="fr-FR" sz="1200" baseline="0">
              <a:effectLst/>
              <a:latin typeface="Arial" panose="020B0604020202020204" pitchFamily="34" charset="0"/>
              <a:ea typeface="+mn-ea"/>
              <a:cs typeface="Arial" panose="020B0604020202020204" pitchFamily="34" charset="0"/>
            </a:rPr>
            <a:t> by ethnic affiliation. In 2016, 36% of Quechua voters voted for the socialists and progressives, compared to 9% of White voters.</a:t>
          </a:r>
          <a:endParaRPr lang="es-ES" sz="1200">
            <a:effectLst/>
            <a:latin typeface="Arial" panose="020B0604020202020204" pitchFamily="34" charset="0"/>
            <a:cs typeface="Arial" panose="020B0604020202020204" pitchFamily="34" charset="0"/>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0.02552</cdr:x>
      <cdr:y>0.83636</cdr:y>
    </cdr:from>
    <cdr:to>
      <cdr:x>0.98074</cdr:x>
      <cdr:y>0.98662</cdr:y>
    </cdr:to>
    <cdr:sp macro="" textlink="">
      <cdr:nvSpPr>
        <cdr:cNvPr id="4" name="Text Box 1"/>
        <cdr:cNvSpPr txBox="1">
          <a:spLocks xmlns:a="http://schemas.openxmlformats.org/drawingml/2006/main" noChangeArrowheads="1"/>
        </cdr:cNvSpPr>
      </cdr:nvSpPr>
      <cdr:spPr bwMode="auto">
        <a:xfrm xmlns:a="http://schemas.openxmlformats.org/drawingml/2006/main">
          <a:off x="237534" y="5085977"/>
          <a:ext cx="8891525" cy="9137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just" defTabSz="914400" rtl="0" eaLnBrk="1" fontAlgn="auto" latinLnBrk="0" hangingPunct="1">
            <a:lnSpc>
              <a:spcPct val="100000"/>
            </a:lnSpc>
            <a:spcBef>
              <a:spcPts val="0"/>
            </a:spcBef>
            <a:spcAft>
              <a:spcPts val="0"/>
            </a:spcAft>
            <a:buClrTx/>
            <a:buSzTx/>
            <a:buFontTx/>
            <a:buNone/>
            <a:tabLst/>
            <a:defRPr sz="1000"/>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 computations using official election results (see wpid.world).</a:t>
          </a:r>
          <a:r>
            <a:rPr lang="fr-FR" sz="1200" b="0" smtClean="0">
              <a:latin typeface="Arial" panose="020B0604020202020204" pitchFamily="34" charset="0"/>
              <a:ea typeface="+mn-ea"/>
              <a:cs typeface="Arial" panose="020B0604020202020204" pitchFamily="34" charset="0"/>
            </a:rPr>
            <a:t>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share of votes received by selected groups of Argentinian political parties in general elections between 1995 and 2019. Peronist parties received 48% of votes in the 2019 election. Anti-peronist parties are the Radical Civic Union (UCR), the Front for a Country in Solidarity (FREPASO), Acción por la Republica, Coalición Cívica ARI, Cambiemos, Frente de Izquierda, and Recrear.</a:t>
          </a: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0.0199</cdr:x>
      <cdr:y>0.84373</cdr:y>
    </cdr:from>
    <cdr:to>
      <cdr:x>0.97754</cdr:x>
      <cdr:y>0.96637</cdr:y>
    </cdr:to>
    <cdr:sp macro="" textlink="">
      <cdr:nvSpPr>
        <cdr:cNvPr id="5" name="Text Box 1"/>
        <cdr:cNvSpPr txBox="1">
          <a:spLocks xmlns:a="http://schemas.openxmlformats.org/drawingml/2006/main" noChangeArrowheads="1"/>
        </cdr:cNvSpPr>
      </cdr:nvSpPr>
      <cdr:spPr bwMode="auto">
        <a:xfrm xmlns:a="http://schemas.openxmlformats.org/drawingml/2006/main">
          <a:off x="185271" y="5130800"/>
          <a:ext cx="8914051" cy="7457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b="0">
              <a:effectLst/>
              <a:latin typeface="Arial" panose="020B0604020202020204" pitchFamily="34" charset="0"/>
              <a:ea typeface="+mn-ea"/>
              <a:cs typeface="Arial" panose="020B0604020202020204" pitchFamily="34" charset="0"/>
            </a:rPr>
            <a:t>: authors' computations using Argentinian post-electoral and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a:effectLst/>
              <a:latin typeface="Arial" panose="020B0604020202020204" pitchFamily="34" charset="0"/>
              <a:ea typeface="+mn-ea"/>
              <a:cs typeface="Arial" panose="020B0604020202020204" pitchFamily="34" charset="0"/>
            </a:rPr>
            <a:t>Note</a:t>
          </a:r>
          <a:r>
            <a:rPr lang="fr-FR" sz="1200" b="0">
              <a:effectLst/>
              <a:latin typeface="Arial" panose="020B0604020202020204" pitchFamily="34" charset="0"/>
              <a:ea typeface="+mn-ea"/>
              <a:cs typeface="Arial" panose="020B0604020202020204" pitchFamily="34" charset="0"/>
            </a:rPr>
            <a:t>: the figure shows the relative support of highest-educated and top-income voters for Peronists, after controlling for age, gender, religious affiliation, religiosity, employment status, marital status, occupation, rural-urban location, region, ethnicity, and perceived social class. In 2015-2019, top 10% income earners were 8 percentage points less likely to vote for Peronists. </a:t>
          </a: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0.05615</cdr:x>
      <cdr:y>0.83455</cdr:y>
    </cdr:from>
    <cdr:to>
      <cdr:x>0.98418</cdr:x>
      <cdr:y>0.99017</cdr:y>
    </cdr:to>
    <cdr:sp macro="" textlink="">
      <cdr:nvSpPr>
        <cdr:cNvPr id="3" name="Text Box 1"/>
        <cdr:cNvSpPr txBox="1">
          <a:spLocks xmlns:a="http://schemas.openxmlformats.org/drawingml/2006/main" noChangeArrowheads="1"/>
        </cdr:cNvSpPr>
      </cdr:nvSpPr>
      <cdr:spPr bwMode="auto">
        <a:xfrm xmlns:a="http://schemas.openxmlformats.org/drawingml/2006/main">
          <a:off x="522709" y="5074960"/>
          <a:ext cx="8638431" cy="9463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 computations using official election results (see wpid.world).</a:t>
          </a:r>
          <a:r>
            <a:rPr lang="fr-FR" sz="1200" b="0">
              <a:latin typeface="Arial" panose="020B0604020202020204" pitchFamily="34" charset="0"/>
              <a:ea typeface="+mn-ea"/>
              <a:cs typeface="Arial" panose="020B0604020202020204" pitchFamily="34" charset="0"/>
            </a:rPr>
            <a:t>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share of votes received by selected groups of Chilean political parties in presidential elections between 1989 and 2017. The Communists are included inside the Concertación in 2013 and 2017, as they run together in the election and the DC is included inside the Concertación in 2017, even though they run separately for the first time in that election. The right bloc received 45% of the vote in 2017.</a:t>
          </a: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0.02927</cdr:x>
      <cdr:y>0.83179</cdr:y>
    </cdr:from>
    <cdr:to>
      <cdr:x>0.94688</cdr:x>
      <cdr:y>0.9828</cdr:y>
    </cdr:to>
    <cdr:sp macro="" textlink="">
      <cdr:nvSpPr>
        <cdr:cNvPr id="4" name="Text Box 1"/>
        <cdr:cNvSpPr txBox="1">
          <a:spLocks xmlns:a="http://schemas.openxmlformats.org/drawingml/2006/main" noChangeArrowheads="1"/>
        </cdr:cNvSpPr>
      </cdr:nvSpPr>
      <cdr:spPr bwMode="auto">
        <a:xfrm xmlns:a="http://schemas.openxmlformats.org/drawingml/2006/main">
          <a:off x="272487" y="5058170"/>
          <a:ext cx="8541438" cy="9183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b="0">
              <a:effectLst/>
              <a:latin typeface="Arial" panose="020B0604020202020204" pitchFamily="34" charset="0"/>
              <a:ea typeface="+mn-ea"/>
              <a:cs typeface="Arial" panose="020B0604020202020204" pitchFamily="34" charset="0"/>
            </a:rPr>
            <a:t>: authors' computations using Chilean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a:effectLst/>
              <a:latin typeface="Arial" panose="020B0604020202020204" pitchFamily="34" charset="0"/>
              <a:ea typeface="+mn-ea"/>
              <a:cs typeface="Arial" panose="020B0604020202020204" pitchFamily="34" charset="0"/>
            </a:rPr>
            <a:t>Note</a:t>
          </a:r>
          <a:r>
            <a:rPr lang="fr-FR" sz="1200" b="0">
              <a:effectLst/>
              <a:latin typeface="Arial" panose="020B0604020202020204" pitchFamily="34" charset="0"/>
              <a:ea typeface="+mn-ea"/>
              <a:cs typeface="Arial" panose="020B0604020202020204" pitchFamily="34" charset="0"/>
            </a:rPr>
            <a:t>: the figure shows the relative support of top-income and highest-educated voters for center-left and left-wing parties, after controlling for age, gender, religious affiliation, religiosity, employment status, marital status, union membership, ethnicity, and region. In 2013-2017, top 10% income earners were 7 percentage points less likely to vote for the left. The left is defined as Concertación minus DC plus other left-wing parties that do not belong to the center-left alliance.</a:t>
          </a: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0.03756</cdr:x>
      <cdr:y>0.86585</cdr:y>
    </cdr:from>
    <cdr:to>
      <cdr:x>0.95138</cdr:x>
      <cdr:y>0.99261</cdr:y>
    </cdr:to>
    <cdr:sp macro="" textlink="">
      <cdr:nvSpPr>
        <cdr:cNvPr id="3" name="Text Box 1"/>
        <cdr:cNvSpPr txBox="1">
          <a:spLocks xmlns:a="http://schemas.openxmlformats.org/drawingml/2006/main" noChangeArrowheads="1"/>
        </cdr:cNvSpPr>
      </cdr:nvSpPr>
      <cdr:spPr bwMode="auto">
        <a:xfrm xmlns:a="http://schemas.openxmlformats.org/drawingml/2006/main">
          <a:off x="348836" y="5254935"/>
          <a:ext cx="8487044" cy="7693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Chilean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difference between the share of top 10% earners and the share of bottom 90% earners voting for the main Chilean parties or group of parties. In 2013-2017, top 10% income earners were 5 percentage points more likely to vote for the Independent Democratic Union and National Renewal.</a:t>
          </a: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0.06498</cdr:x>
      <cdr:y>0.87297</cdr:y>
    </cdr:from>
    <cdr:to>
      <cdr:x>0.93612</cdr:x>
      <cdr:y>0.97789</cdr:y>
    </cdr:to>
    <cdr:sp macro="" textlink="">
      <cdr:nvSpPr>
        <cdr:cNvPr id="4" name="Text Box 1"/>
        <cdr:cNvSpPr txBox="1">
          <a:spLocks xmlns:a="http://schemas.openxmlformats.org/drawingml/2006/main" noChangeArrowheads="1"/>
        </cdr:cNvSpPr>
      </cdr:nvSpPr>
      <cdr:spPr bwMode="auto">
        <a:xfrm xmlns:a="http://schemas.openxmlformats.org/drawingml/2006/main">
          <a:off x="603498" y="5298141"/>
          <a:ext cx="8090656" cy="6367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Chilean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difference between the share of top 10% educated voters and the share of bottom 90% educated voters voting for the main Chilean political parties or groups of parties. In 2013-2017, top 10% educated voters were 10 percentage points less likely to vote for Concertación. </a:t>
          </a: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0.04035</cdr:x>
      <cdr:y>0.88773</cdr:y>
    </cdr:from>
    <cdr:to>
      <cdr:x>0.9886</cdr:x>
      <cdr:y>1</cdr:y>
    </cdr:to>
    <cdr:sp macro="" textlink="">
      <cdr:nvSpPr>
        <cdr:cNvPr id="4" name="Text Box 1"/>
        <cdr:cNvSpPr txBox="1">
          <a:spLocks xmlns:a="http://schemas.openxmlformats.org/drawingml/2006/main" noChangeArrowheads="1"/>
        </cdr:cNvSpPr>
      </cdr:nvSpPr>
      <cdr:spPr bwMode="auto">
        <a:xfrm xmlns:a="http://schemas.openxmlformats.org/drawingml/2006/main">
          <a:off x="375771" y="5401655"/>
          <a:ext cx="8830188" cy="6831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 computations using official election results (see wpid.world).</a:t>
          </a:r>
          <a:r>
            <a:rPr lang="fr-FR" sz="1200" b="0">
              <a:latin typeface="Arial" panose="020B0604020202020204" pitchFamily="34" charset="0"/>
              <a:ea typeface="+mn-ea"/>
              <a:cs typeface="Arial" panose="020B0604020202020204" pitchFamily="34" charset="0"/>
            </a:rPr>
            <a:t>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share of votes received by selected Costa Rican political parties and groups of parties in presidential elections between 1953 and 2018. The National Restoration Party received 26% of the vote in 2018.</a:t>
          </a: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0.04559</cdr:x>
      <cdr:y>0.83636</cdr:y>
    </cdr:from>
    <cdr:to>
      <cdr:x>0.97362</cdr:x>
      <cdr:y>0.99198</cdr:y>
    </cdr:to>
    <cdr:sp macro="" textlink="">
      <cdr:nvSpPr>
        <cdr:cNvPr id="3" name="Text Box 1"/>
        <cdr:cNvSpPr txBox="1">
          <a:spLocks xmlns:a="http://schemas.openxmlformats.org/drawingml/2006/main" noChangeArrowheads="1"/>
        </cdr:cNvSpPr>
      </cdr:nvSpPr>
      <cdr:spPr bwMode="auto">
        <a:xfrm xmlns:a="http://schemas.openxmlformats.org/drawingml/2006/main">
          <a:off x="424329" y="5085977"/>
          <a:ext cx="8638431" cy="9463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 computations using official election results (see wpid.world).</a:t>
          </a:r>
          <a:r>
            <a:rPr lang="fr-FR" sz="1200" b="0">
              <a:latin typeface="Arial" panose="020B0604020202020204" pitchFamily="34" charset="0"/>
              <a:ea typeface="+mn-ea"/>
              <a:cs typeface="Arial" panose="020B0604020202020204" pitchFamily="34" charset="0"/>
            </a:rPr>
            <a:t>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share of votes received by selected groups of Chilean political parties in presidential elections between 1989 and 2017. The Communists are included inside the Concertación in 2013 and 2017, as they run together in the election and the DC is included inside the Concertación in 2017, even though they run separately for the first time in that election. The right bloc received 45% of the vote in 2017. </a:t>
          </a:r>
          <a:endParaRPr lang="es-ES" sz="1200">
            <a:effectLst/>
            <a:latin typeface="Arial" panose="020B0604020202020204" pitchFamily="34" charset="0"/>
            <a:cs typeface="Arial" panose="020B0604020202020204" pitchFamily="34" charset="0"/>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0.04398</cdr:x>
      <cdr:y>0.88305</cdr:y>
    </cdr:from>
    <cdr:to>
      <cdr:x>0.9578</cdr:x>
      <cdr:y>0.97032</cdr:y>
    </cdr:to>
    <cdr:sp macro="" textlink="">
      <cdr:nvSpPr>
        <cdr:cNvPr id="3" name="Text Box 1"/>
        <cdr:cNvSpPr txBox="1">
          <a:spLocks xmlns:a="http://schemas.openxmlformats.org/drawingml/2006/main" noChangeArrowheads="1"/>
        </cdr:cNvSpPr>
      </cdr:nvSpPr>
      <cdr:spPr bwMode="auto">
        <a:xfrm xmlns:a="http://schemas.openxmlformats.org/drawingml/2006/main">
          <a:off x="409388" y="5369859"/>
          <a:ext cx="8506159" cy="5306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Costa Rican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difference between the share of top 10% earners and the share of bottom 90% earners voting for the main Costa Rican political parties. In 2010-2018, top 10% income earners were 16 percentage points more likely to vote for the Citizens' Action Party.</a:t>
          </a: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0.02793</cdr:x>
      <cdr:y>0.81684</cdr:y>
    </cdr:from>
    <cdr:to>
      <cdr:x>0.99516</cdr:x>
      <cdr:y>0.99425</cdr:y>
    </cdr:to>
    <cdr:sp macro="" textlink="">
      <cdr:nvSpPr>
        <cdr:cNvPr id="3" name="Text Box 1"/>
        <cdr:cNvSpPr txBox="1">
          <a:spLocks xmlns:a="http://schemas.openxmlformats.org/drawingml/2006/main" noChangeArrowheads="1"/>
        </cdr:cNvSpPr>
      </cdr:nvSpPr>
      <cdr:spPr bwMode="auto">
        <a:xfrm xmlns:a="http://schemas.openxmlformats.org/drawingml/2006/main">
          <a:off x="259398" y="4957482"/>
          <a:ext cx="8983086" cy="10767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eaLnBrk="1" fontAlgn="auto" latinLnBrk="0" hangingPunct="1"/>
          <a:r>
            <a:rPr lang="fr-FR" sz="1200" b="1" smtClean="0">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 computations using official election results (see wpid.world).</a:t>
          </a:r>
          <a:r>
            <a:rPr lang="fr-FR" sz="1200" b="0" smtClean="0">
              <a:latin typeface="Arial" panose="020B0604020202020204" pitchFamily="34" charset="0"/>
              <a:ea typeface="+mn-ea"/>
              <a:cs typeface="Arial" panose="020B0604020202020204" pitchFamily="34" charset="0"/>
            </a:rPr>
            <a:t>
</a:t>
          </a:r>
          <a:r>
            <a:rPr lang="fr-FR" sz="1200" b="1" smtClean="0">
              <a:latin typeface="Arial" panose="020B0604020202020204" pitchFamily="34" charset="0"/>
              <a:ea typeface="+mn-ea"/>
              <a:cs typeface="Arial" panose="020B0604020202020204" pitchFamily="34" charset="0"/>
            </a:rPr>
            <a:t>Note</a:t>
          </a:r>
          <a:r>
            <a:rPr lang="fr-FR" sz="1200" b="0" smtClean="0">
              <a:latin typeface="Arial" panose="020B0604020202020204" pitchFamily="34" charset="0"/>
              <a:ea typeface="+mn-ea"/>
              <a:cs typeface="Arial" panose="020B0604020202020204" pitchFamily="34" charset="0"/>
            </a:rPr>
            <a:t>:</a:t>
          </a:r>
          <a:r>
            <a:rPr lang="fr-FR" sz="1200" baseline="0">
              <a:effectLst/>
              <a:latin typeface="Arial" panose="020B0604020202020204" pitchFamily="34" charset="0"/>
              <a:ea typeface="+mn-ea"/>
              <a:cs typeface="Arial" panose="020B0604020202020204" pitchFamily="34" charset="0"/>
            </a:rPr>
            <a:t> </a:t>
          </a:r>
          <a:r>
            <a:rPr lang="fr-FR" sz="1200" b="0" baseline="0">
              <a:effectLst/>
              <a:latin typeface="Arial" panose="020B0604020202020204" pitchFamily="34" charset="0"/>
              <a:ea typeface="+mn-ea"/>
              <a:cs typeface="Arial" panose="020B0604020202020204" pitchFamily="34" charset="0"/>
            </a:rPr>
            <a:t>the figure shows the share of votes received by selected groups of Colombian political parties in general elections between 2002 and 2018. Right-wing parties (Uribists): Partido de la U (2010), Partido Conservador, Cambio Radical, Primero Colombia, Movimiento Si Colombia, and Centro Democrático. Left-wing parties (Anti-Uribists): Polo Democrático, Partido de la U (2014), Partido Liberal, Alianza Social Independiente, Partido Verde, Colombia Humana, and Compromiso Ciudadano. Left-wing parties received 51% of the vote in 2018. </a:t>
          </a: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0.03435</cdr:x>
      <cdr:y>0.84619</cdr:y>
    </cdr:from>
    <cdr:to>
      <cdr:x>0.97698</cdr:x>
      <cdr:y>0.97657</cdr:y>
    </cdr:to>
    <cdr:sp macro="" textlink="">
      <cdr:nvSpPr>
        <cdr:cNvPr id="3" name="Text Box 1"/>
        <cdr:cNvSpPr txBox="1">
          <a:spLocks xmlns:a="http://schemas.openxmlformats.org/drawingml/2006/main" noChangeArrowheads="1"/>
        </cdr:cNvSpPr>
      </cdr:nvSpPr>
      <cdr:spPr bwMode="auto">
        <a:xfrm xmlns:a="http://schemas.openxmlformats.org/drawingml/2006/main">
          <a:off x="319741" y="5145741"/>
          <a:ext cx="8774333" cy="7928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b="0">
              <a:effectLst/>
              <a:latin typeface="Arial" panose="020B0604020202020204" pitchFamily="34" charset="0"/>
              <a:ea typeface="+mn-ea"/>
              <a:cs typeface="Arial" panose="020B0604020202020204" pitchFamily="34" charset="0"/>
            </a:rPr>
            <a:t>: authors' computations using Colombian post-electoral and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a:effectLst/>
              <a:latin typeface="Arial" panose="020B0604020202020204" pitchFamily="34" charset="0"/>
              <a:ea typeface="+mn-ea"/>
              <a:cs typeface="Arial" panose="020B0604020202020204" pitchFamily="34" charset="0"/>
            </a:rPr>
            <a:t>Note</a:t>
          </a:r>
          <a:r>
            <a:rPr lang="fr-FR" sz="1200" b="0">
              <a:effectLst/>
              <a:latin typeface="Arial" panose="020B0604020202020204" pitchFamily="34" charset="0"/>
              <a:ea typeface="+mn-ea"/>
              <a:cs typeface="Arial" panose="020B0604020202020204" pitchFamily="34" charset="0"/>
            </a:rPr>
            <a:t>: the figure shows the relative support of tertiary-educated and top-income voters for left-wing (anti-uribist) parties, after controlling for age, gender, region, rural-urban location, employment status, marital status, sector of employment, ethnicity, and religious affliation. In 2018, university graduates were 9 percentage points more likely to vote for anti-uribists.</a:t>
          </a: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0.02151</cdr:x>
      <cdr:y>0.85968</cdr:y>
    </cdr:from>
    <cdr:to>
      <cdr:x>0.97915</cdr:x>
      <cdr:y>0.97069</cdr:y>
    </cdr:to>
    <cdr:sp macro="" textlink="">
      <cdr:nvSpPr>
        <cdr:cNvPr id="4" name="Text Box 1"/>
        <cdr:cNvSpPr txBox="1">
          <a:spLocks xmlns:a="http://schemas.openxmlformats.org/drawingml/2006/main" noChangeArrowheads="1"/>
        </cdr:cNvSpPr>
      </cdr:nvSpPr>
      <cdr:spPr bwMode="auto">
        <a:xfrm xmlns:a="http://schemas.openxmlformats.org/drawingml/2006/main">
          <a:off x="199773" y="5217459"/>
          <a:ext cx="8894019" cy="6737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Colombian post-electoral and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relative support of public workers, young voters, and urban areas for left-wing (anti-uribist) parties, after controlling for income, education, gender, region, employment status, marital status, ethnicity, and religious affiliation. In 2018, voters aged 20 to 39 were 12 percentage points more likely to vote for anti-uribists.</a:t>
          </a: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0.02953</cdr:x>
      <cdr:y>0.84128</cdr:y>
    </cdr:from>
    <cdr:to>
      <cdr:x>0.96927</cdr:x>
      <cdr:y>0.97546</cdr:y>
    </cdr:to>
    <cdr:sp macro="" textlink="">
      <cdr:nvSpPr>
        <cdr:cNvPr id="3" name="Text Box 1"/>
        <cdr:cNvSpPr txBox="1">
          <a:spLocks xmlns:a="http://schemas.openxmlformats.org/drawingml/2006/main" noChangeArrowheads="1"/>
        </cdr:cNvSpPr>
      </cdr:nvSpPr>
      <cdr:spPr bwMode="auto">
        <a:xfrm xmlns:a="http://schemas.openxmlformats.org/drawingml/2006/main">
          <a:off x="274917" y="5115858"/>
          <a:ext cx="8747432" cy="8159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eaLnBrk="1" fontAlgn="auto" latinLnBrk="0" hangingPunct="1"/>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Colombian post-electoral and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relative support of non-religious voters, Afro-Colombians, and women for left-wing (anti-uribist) parties, after controlling for income, education, age, region, rural-urban location, employment status, marital status, and sector of employment. In 2018, non-religious voters were 19 percentage points more likely to vote for anti-uribists.</a:t>
          </a:r>
        </a:p>
      </cdr:txBody>
    </cdr:sp>
  </cdr:relSizeAnchor>
</c:userShapes>
</file>

<file path=xl/drawings/drawing69.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0.03454</cdr:x>
      <cdr:y>0.88042</cdr:y>
    </cdr:from>
    <cdr:to>
      <cdr:x>0.98976</cdr:x>
      <cdr:y>0.97841</cdr:y>
    </cdr:to>
    <cdr:sp macro="" textlink="">
      <cdr:nvSpPr>
        <cdr:cNvPr id="4" name="Text Box 1"/>
        <cdr:cNvSpPr txBox="1">
          <a:spLocks xmlns:a="http://schemas.openxmlformats.org/drawingml/2006/main" noChangeArrowheads="1"/>
        </cdr:cNvSpPr>
      </cdr:nvSpPr>
      <cdr:spPr bwMode="auto">
        <a:xfrm xmlns:a="http://schemas.openxmlformats.org/drawingml/2006/main">
          <a:off x="321327" y="5353050"/>
          <a:ext cx="8886173" cy="5957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r>
            <a:rPr lang="fr-FR" sz="1200" b="1">
              <a:effectLst/>
              <a:latin typeface="Arial" panose="020B0604020202020204" pitchFamily="34" charset="0"/>
              <a:ea typeface="+mn-ea"/>
              <a:cs typeface="Arial" panose="020B0604020202020204" pitchFamily="34" charset="0"/>
            </a:rPr>
            <a:t>Source</a:t>
          </a:r>
          <a:r>
            <a:rPr lang="fr-FR" sz="1200" b="0">
              <a:effectLst/>
              <a:latin typeface="Arial" panose="020B0604020202020204" pitchFamily="34" charset="0"/>
              <a:ea typeface="+mn-ea"/>
              <a:cs typeface="Arial" panose="020B0604020202020204" pitchFamily="34" charset="0"/>
            </a:rPr>
            <a:t>: authors' computations using official election results (see</a:t>
          </a:r>
          <a:r>
            <a:rPr lang="fr-FR" sz="1200" b="0" baseline="0">
              <a:effectLst/>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wpid.world).</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Note</a:t>
          </a:r>
          <a:r>
            <a:rPr lang="fr-FR" sz="1200" b="0">
              <a:effectLst/>
              <a:latin typeface="Arial" panose="020B0604020202020204" pitchFamily="34" charset="0"/>
              <a:ea typeface="+mn-ea"/>
              <a:cs typeface="Arial" panose="020B0604020202020204" pitchFamily="34" charset="0"/>
            </a:rPr>
            <a:t>: the figure shows the share of votes received by selected groups of Mexican political parties in presidential elections between 1952 and 2018. The Institutional Revolutionary Party received 16% of the vote in 2018.</a:t>
          </a:r>
        </a:p>
      </cdr:txBody>
    </cdr:sp>
  </cdr:relSizeAnchor>
</c:userShapes>
</file>

<file path=xl/drawings/drawing71.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0.0199</cdr:x>
      <cdr:y>0.83636</cdr:y>
    </cdr:from>
    <cdr:to>
      <cdr:x>0.94006</cdr:x>
      <cdr:y>0.99261</cdr:y>
    </cdr:to>
    <cdr:sp macro="" textlink="">
      <cdr:nvSpPr>
        <cdr:cNvPr id="3" name="Text Box 1"/>
        <cdr:cNvSpPr txBox="1">
          <a:spLocks xmlns:a="http://schemas.openxmlformats.org/drawingml/2006/main" noChangeArrowheads="1"/>
        </cdr:cNvSpPr>
      </cdr:nvSpPr>
      <cdr:spPr bwMode="auto">
        <a:xfrm xmlns:a="http://schemas.openxmlformats.org/drawingml/2006/main">
          <a:off x="184820" y="5075956"/>
          <a:ext cx="8545926" cy="9483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effectLst/>
              <a:latin typeface="Arial" panose="020B0604020202020204" pitchFamily="34" charset="0"/>
              <a:ea typeface="+mn-ea"/>
              <a:cs typeface="Arial" panose="020B0604020202020204" pitchFamily="34" charset="0"/>
            </a:rPr>
            <a:t>Source</a:t>
          </a:r>
          <a:r>
            <a:rPr lang="fr-FR" sz="1200" b="0">
              <a:effectLst/>
              <a:latin typeface="Arial" panose="020B0604020202020204" pitchFamily="34" charset="0"/>
              <a:ea typeface="+mn-ea"/>
              <a:cs typeface="Arial" panose="020B0604020202020204" pitchFamily="34" charset="0"/>
            </a:rPr>
            <a:t>: authors' computations using Mexican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a:effectLst/>
              <a:latin typeface="Arial" panose="020B0604020202020204" pitchFamily="34" charset="0"/>
              <a:ea typeface="+mn-ea"/>
              <a:cs typeface="Arial" panose="020B0604020202020204" pitchFamily="34" charset="0"/>
            </a:rPr>
            <a:t>Note</a:t>
          </a:r>
          <a:r>
            <a:rPr lang="fr-FR" sz="1200" b="0">
              <a:effectLst/>
              <a:latin typeface="Arial" panose="020B0604020202020204" pitchFamily="34" charset="0"/>
              <a:ea typeface="+mn-ea"/>
              <a:cs typeface="Arial" panose="020B0604020202020204" pitchFamily="34" charset="0"/>
            </a:rPr>
            <a:t>: the figure shows the relative support of highest-educated and top-income voters for social</a:t>
          </a:r>
          <a:r>
            <a:rPr lang="fr-FR" sz="1200" b="0" baseline="0">
              <a:effectLst/>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democratic parties (PRD / MORENA / Other social democrats and progressives), after controlling for age, gender, religion, employment status, marital status, occupation, perceived class, union membership, rural-urban location, region, and ethnicity. Over the period 2012-2018, university graduates were 6 percentage points more likely to vote for social</a:t>
          </a:r>
          <a:r>
            <a:rPr lang="fr-FR" sz="1200" b="0" baseline="0">
              <a:effectLst/>
              <a:latin typeface="Arial" panose="020B0604020202020204" pitchFamily="34" charset="0"/>
              <a:ea typeface="+mn-ea"/>
              <a:cs typeface="Arial" panose="020B0604020202020204" pitchFamily="34" charset="0"/>
            </a:rPr>
            <a:t> </a:t>
          </a:r>
          <a:r>
            <a:rPr lang="fr-FR" sz="1200" b="0">
              <a:effectLst/>
              <a:latin typeface="Arial" panose="020B0604020202020204" pitchFamily="34" charset="0"/>
              <a:ea typeface="+mn-ea"/>
              <a:cs typeface="Arial" panose="020B0604020202020204" pitchFamily="34" charset="0"/>
            </a:rPr>
            <a:t>democratic and progressive parties.</a:t>
          </a:r>
        </a:p>
      </cdr:txBody>
    </cdr:sp>
  </cdr:relSizeAnchor>
</c:userShapes>
</file>

<file path=xl/drawings/drawing73.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4.xml><?xml version="1.0" encoding="utf-8"?>
<c:userShapes xmlns:c="http://schemas.openxmlformats.org/drawingml/2006/chart">
  <cdr:relSizeAnchor xmlns:cdr="http://schemas.openxmlformats.org/drawingml/2006/chartDrawing">
    <cdr:from>
      <cdr:x>0.04652</cdr:x>
      <cdr:y>0.87001</cdr:y>
    </cdr:from>
    <cdr:to>
      <cdr:x>0.96537</cdr:x>
      <cdr:y>0.97789</cdr:y>
    </cdr:to>
    <cdr:sp macro="" textlink="">
      <cdr:nvSpPr>
        <cdr:cNvPr id="4" name="Text Box 1"/>
        <cdr:cNvSpPr txBox="1">
          <a:spLocks xmlns:a="http://schemas.openxmlformats.org/drawingml/2006/main" noChangeArrowheads="1"/>
        </cdr:cNvSpPr>
      </cdr:nvSpPr>
      <cdr:spPr bwMode="auto">
        <a:xfrm xmlns:a="http://schemas.openxmlformats.org/drawingml/2006/main">
          <a:off x="432051" y="5280213"/>
          <a:ext cx="8533760" cy="6547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Mexican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difference between the share of top 10% educated voters and the share of bottom 90% educated voters voting for the main Mexican political parties. Over the 2012-2018 period, top 10% educated voters were 12 percentage points less likely to vote for the Institutional Revolutionary Party (PRI).</a:t>
          </a:r>
        </a:p>
      </cdr:txBody>
    </cdr:sp>
  </cdr:relSizeAnchor>
</c:userShapes>
</file>

<file path=xl/drawings/drawing75.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6.xml><?xml version="1.0" encoding="utf-8"?>
<c:userShapes xmlns:c="http://schemas.openxmlformats.org/drawingml/2006/chart">
  <cdr:relSizeAnchor xmlns:cdr="http://schemas.openxmlformats.org/drawingml/2006/chartDrawing">
    <cdr:from>
      <cdr:x>0.05359</cdr:x>
      <cdr:y>0.87297</cdr:y>
    </cdr:from>
    <cdr:to>
      <cdr:x>0.99144</cdr:x>
      <cdr:y>0.97297</cdr:y>
    </cdr:to>
    <cdr:sp macro="" textlink="">
      <cdr:nvSpPr>
        <cdr:cNvPr id="4" name="Text Box 1"/>
        <cdr:cNvSpPr txBox="1">
          <a:spLocks xmlns:a="http://schemas.openxmlformats.org/drawingml/2006/main" noChangeArrowheads="1"/>
        </cdr:cNvSpPr>
      </cdr:nvSpPr>
      <cdr:spPr bwMode="auto">
        <a:xfrm xmlns:a="http://schemas.openxmlformats.org/drawingml/2006/main">
          <a:off x="497714" y="5298141"/>
          <a:ext cx="8710221" cy="606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Mexican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difference between the share of top 10% earners and the share of bottom 90% earners voting for the main Mexican political parties. Over the 2012-2018 period, top 10% income earners were 10 percentage points less likely to vote for the Institutional Revolutionary Party (PRI).</a:t>
          </a:r>
        </a:p>
      </cdr:txBody>
    </cdr:sp>
  </cdr:relSizeAnchor>
</c:userShapes>
</file>

<file path=xl/drawings/drawing77.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8.xml><?xml version="1.0" encoding="utf-8"?>
<c:userShapes xmlns:c="http://schemas.openxmlformats.org/drawingml/2006/chart">
  <cdr:relSizeAnchor xmlns:cdr="http://schemas.openxmlformats.org/drawingml/2006/chartDrawing">
    <cdr:from>
      <cdr:x>0.05777</cdr:x>
      <cdr:y>0.86718</cdr:y>
    </cdr:from>
    <cdr:to>
      <cdr:x>0.95456</cdr:x>
      <cdr:y>0.99261</cdr:y>
    </cdr:to>
    <cdr:sp macro="" textlink="">
      <cdr:nvSpPr>
        <cdr:cNvPr id="3" name="Text Box 1"/>
        <cdr:cNvSpPr txBox="1">
          <a:spLocks xmlns:a="http://schemas.openxmlformats.org/drawingml/2006/main" noChangeArrowheads="1"/>
        </cdr:cNvSpPr>
      </cdr:nvSpPr>
      <cdr:spPr bwMode="auto">
        <a:xfrm xmlns:a="http://schemas.openxmlformats.org/drawingml/2006/main">
          <a:off x="536535" y="5263007"/>
          <a:ext cx="8328879" cy="7612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 computations using official election results (see wpid.world).</a:t>
          </a:r>
          <a:r>
            <a:rPr lang="fr-FR" sz="1200" b="0">
              <a:latin typeface="Arial" panose="020B0604020202020204" pitchFamily="34" charset="0"/>
              <a:ea typeface="+mn-ea"/>
              <a:cs typeface="Arial" panose="020B0604020202020204" pitchFamily="34" charset="0"/>
            </a:rPr>
            <a:t>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share of votes received by selected Peruvian political parties or groups of parties in presidential elections between 1995 and 2016. Note that the APRA still exists in the 2010s but does not appear separately in the survey. Fujimorists (Keiko Fujimori, Popular Force) received 40% of the vote in 2016.</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endParaRPr lang="fr-FR" sz="1200" baseline="0">
            <a:effectLst/>
            <a:latin typeface="Arial" panose="020B0604020202020204" pitchFamily="34" charset="0"/>
            <a:ea typeface="+mn-ea"/>
            <a:cs typeface="Arial" panose="020B0604020202020204" pitchFamily="34" charset="0"/>
          </a:endParaRPr>
        </a:p>
      </cdr:txBody>
    </cdr:sp>
  </cdr:relSizeAnchor>
</c:userShapes>
</file>

<file path=xl/drawings/drawing79.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0.03114</cdr:x>
      <cdr:y>0.82162</cdr:y>
    </cdr:from>
    <cdr:to>
      <cdr:x>0.96139</cdr:x>
      <cdr:y>0.97263</cdr:y>
    </cdr:to>
    <cdr:sp macro="" textlink="">
      <cdr:nvSpPr>
        <cdr:cNvPr id="4" name="Text Box 1"/>
        <cdr:cNvSpPr txBox="1">
          <a:spLocks xmlns:a="http://schemas.openxmlformats.org/drawingml/2006/main" noChangeArrowheads="1"/>
        </cdr:cNvSpPr>
      </cdr:nvSpPr>
      <cdr:spPr bwMode="auto">
        <a:xfrm xmlns:a="http://schemas.openxmlformats.org/drawingml/2006/main">
          <a:off x="289211" y="4986499"/>
          <a:ext cx="8639636" cy="9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b="0">
              <a:effectLst/>
              <a:latin typeface="Arial" panose="020B0604020202020204" pitchFamily="34" charset="0"/>
              <a:ea typeface="+mn-ea"/>
              <a:cs typeface="Arial" panose="020B0604020202020204" pitchFamily="34" charset="0"/>
            </a:rPr>
            <a:t>: authors' computations using Chilean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a:effectLst/>
              <a:latin typeface="Arial" panose="020B0604020202020204" pitchFamily="34" charset="0"/>
              <a:ea typeface="+mn-ea"/>
              <a:cs typeface="Arial" panose="020B0604020202020204" pitchFamily="34" charset="0"/>
            </a:rPr>
            <a:t>Note</a:t>
          </a:r>
          <a:r>
            <a:rPr lang="fr-FR" sz="1200" b="0">
              <a:effectLst/>
              <a:latin typeface="Arial" panose="020B0604020202020204" pitchFamily="34" charset="0"/>
              <a:ea typeface="+mn-ea"/>
              <a:cs typeface="Arial" panose="020B0604020202020204" pitchFamily="34" charset="0"/>
            </a:rPr>
            <a:t>: the figure shows the relative support of top-income and highest-educated voters for center-left</a:t>
          </a:r>
          <a:r>
            <a:rPr lang="fr-FR" sz="1200" b="0" baseline="0">
              <a:effectLst/>
              <a:latin typeface="Arial" panose="020B0604020202020204" pitchFamily="34" charset="0"/>
              <a:ea typeface="+mn-ea"/>
              <a:cs typeface="Arial" panose="020B0604020202020204" pitchFamily="34" charset="0"/>
            </a:rPr>
            <a:t> and </a:t>
          </a:r>
          <a:r>
            <a:rPr lang="fr-FR" sz="1200" b="0">
              <a:effectLst/>
              <a:latin typeface="Arial" panose="020B0604020202020204" pitchFamily="34" charset="0"/>
              <a:ea typeface="+mn-ea"/>
              <a:cs typeface="Arial" panose="020B0604020202020204" pitchFamily="34" charset="0"/>
            </a:rPr>
            <a:t>left-wing parties, after controlling for age, gender, religious affiliation, religiosity, employment status, marital status, union membership, ethnicity, and region. In 2013-2017,</a:t>
          </a:r>
          <a:r>
            <a:rPr lang="fr-FR" sz="1200" b="0" baseline="0">
              <a:effectLst/>
              <a:latin typeface="Arial" panose="020B0604020202020204" pitchFamily="34" charset="0"/>
              <a:ea typeface="+mn-ea"/>
              <a:cs typeface="Arial" panose="020B0604020202020204" pitchFamily="34" charset="0"/>
            </a:rPr>
            <a:t> top 10% income earners were 7 percentage points less likely to vote for the left. </a:t>
          </a:r>
          <a:r>
            <a:rPr lang="fr-FR" sz="1200" b="0">
              <a:effectLst/>
              <a:latin typeface="Arial" panose="020B0604020202020204" pitchFamily="34" charset="0"/>
              <a:ea typeface="+mn-ea"/>
              <a:cs typeface="Arial" panose="020B0604020202020204" pitchFamily="34" charset="0"/>
            </a:rPr>
            <a:t>The left is defined as Concertación minus DC plus other left-wing parties that do not belong to the center-left alliance.</a:t>
          </a:r>
          <a:endParaRPr lang="es-ES" sz="1200">
            <a:effectLst/>
            <a:latin typeface="Arial" panose="020B0604020202020204" pitchFamily="34" charset="0"/>
            <a:cs typeface="Arial" panose="020B0604020202020204" pitchFamily="34" charset="0"/>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0.02311</cdr:x>
      <cdr:y>0.83145</cdr:y>
    </cdr:from>
    <cdr:to>
      <cdr:x>0.97394</cdr:x>
      <cdr:y>0.98375</cdr:y>
    </cdr:to>
    <cdr:sp macro="" textlink="">
      <cdr:nvSpPr>
        <cdr:cNvPr id="3" name="Text Box 1"/>
        <cdr:cNvSpPr txBox="1">
          <a:spLocks xmlns:a="http://schemas.openxmlformats.org/drawingml/2006/main" noChangeArrowheads="1"/>
        </cdr:cNvSpPr>
      </cdr:nvSpPr>
      <cdr:spPr bwMode="auto">
        <a:xfrm xmlns:a="http://schemas.openxmlformats.org/drawingml/2006/main">
          <a:off x="214633" y="5046158"/>
          <a:ext cx="8830755" cy="9243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Peruvian political attitudes surveys </a:t>
          </a:r>
          <a:r>
            <a:rPr lang="fr-FR" sz="1200" b="0">
              <a:latin typeface="Arial" panose="020B0604020202020204" pitchFamily="34" charset="0"/>
              <a:ea typeface="+mn-ea"/>
              <a:cs typeface="Arial" panose="020B0604020202020204" pitchFamily="34" charset="0"/>
            </a:rPr>
            <a:t>(se</a:t>
          </a:r>
          <a:r>
            <a:rPr lang="fr-FR" sz="1200" b="0" baseline="0">
              <a:latin typeface="Arial" panose="020B0604020202020204" pitchFamily="34" charset="0"/>
              <a:ea typeface="+mn-ea"/>
              <a:cs typeface="Arial" panose="020B0604020202020204" pitchFamily="34" charset="0"/>
            </a:rPr>
            <a:t>e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relative support of highest-educated and top-income voters for center-left and left-wing parties (UPP / PP / PNP / GP / APRA / Other left), after controlling for age, gender, religious affiliation, employment status, marital status, rural-urban location, ethnicity, and region. In 2016, university graduates were 5 percentage points more likely to vote for socialists / progressives.</a:t>
          </a:r>
        </a:p>
      </cdr:txBody>
    </cdr:sp>
  </cdr:relSizeAnchor>
</c:userShapes>
</file>

<file path=xl/drawings/drawing81.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2.xml><?xml version="1.0" encoding="utf-8"?>
<c:userShapes xmlns:c="http://schemas.openxmlformats.org/drawingml/2006/chart">
  <cdr:relSizeAnchor xmlns:cdr="http://schemas.openxmlformats.org/drawingml/2006/chartDrawing">
    <cdr:from>
      <cdr:x>0.05295</cdr:x>
      <cdr:y>0.87297</cdr:y>
    </cdr:from>
    <cdr:to>
      <cdr:x>0.97018</cdr:x>
      <cdr:y>0.98526</cdr:y>
    </cdr:to>
    <cdr:sp macro="" textlink="">
      <cdr:nvSpPr>
        <cdr:cNvPr id="5" name="Text Box 1"/>
        <cdr:cNvSpPr txBox="1">
          <a:spLocks xmlns:a="http://schemas.openxmlformats.org/drawingml/2006/main" noChangeArrowheads="1"/>
        </cdr:cNvSpPr>
      </cdr:nvSpPr>
      <cdr:spPr bwMode="auto">
        <a:xfrm xmlns:a="http://schemas.openxmlformats.org/drawingml/2006/main">
          <a:off x="491770" y="5298142"/>
          <a:ext cx="8518714" cy="681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Peruvian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difference between the share of top 10% educated voters and the share of bottom 90% educated voters voting for the main Peruvian political parties. In 2016, the top 10% educated were 10 percentage points less likely to vote for Fujimorists (Keiko Fujimori, Popular Force).</a:t>
          </a:r>
        </a:p>
      </cdr:txBody>
    </cdr:sp>
  </cdr:relSizeAnchor>
</c:userShapes>
</file>

<file path=xl/drawings/drawing83.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4.xml><?xml version="1.0" encoding="utf-8"?>
<c:userShapes xmlns:c="http://schemas.openxmlformats.org/drawingml/2006/chart">
  <cdr:relSizeAnchor xmlns:cdr="http://schemas.openxmlformats.org/drawingml/2006/chartDrawing">
    <cdr:from>
      <cdr:x>0.04837</cdr:x>
      <cdr:y>0.87149</cdr:y>
    </cdr:from>
    <cdr:to>
      <cdr:x>0.98835</cdr:x>
      <cdr:y>0.97543</cdr:y>
    </cdr:to>
    <cdr:sp macro="" textlink="">
      <cdr:nvSpPr>
        <cdr:cNvPr id="4" name="Text Box 1"/>
        <cdr:cNvSpPr txBox="1">
          <a:spLocks xmlns:a="http://schemas.openxmlformats.org/drawingml/2006/main" noChangeArrowheads="1"/>
        </cdr:cNvSpPr>
      </cdr:nvSpPr>
      <cdr:spPr bwMode="auto">
        <a:xfrm xmlns:a="http://schemas.openxmlformats.org/drawingml/2006/main">
          <a:off x="449233" y="5289176"/>
          <a:ext cx="8730003" cy="6308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Peruvian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difference between the share of top 10% earners and the share of bottom 90% earners voting for the main Peruvian political parties. In 2016, top 10% income earners were 12 percentage points less likely to vote for Fujimorists (Keiko Fujimori, Popular Force).</a:t>
          </a:r>
        </a:p>
      </cdr:txBody>
    </cdr:sp>
  </cdr:relSizeAnchor>
</c:userShapes>
</file>

<file path=xl/drawings/drawing85.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6.xml><?xml version="1.0" encoding="utf-8"?>
<c:userShapes xmlns:c="http://schemas.openxmlformats.org/drawingml/2006/chart">
  <cdr:relSizeAnchor xmlns:cdr="http://schemas.openxmlformats.org/drawingml/2006/chartDrawing">
    <cdr:from>
      <cdr:x>0.05656</cdr:x>
      <cdr:y>0.89212</cdr:y>
    </cdr:from>
    <cdr:to>
      <cdr:x>0.98328</cdr:x>
      <cdr:y>0.98771</cdr:y>
    </cdr:to>
    <cdr:sp macro="" textlink="">
      <cdr:nvSpPr>
        <cdr:cNvPr id="3" name="Text Box 1"/>
        <cdr:cNvSpPr txBox="1">
          <a:spLocks xmlns:a="http://schemas.openxmlformats.org/drawingml/2006/main" noChangeArrowheads="1"/>
        </cdr:cNvSpPr>
      </cdr:nvSpPr>
      <cdr:spPr bwMode="auto">
        <a:xfrm xmlns:a="http://schemas.openxmlformats.org/drawingml/2006/main">
          <a:off x="526480" y="5425004"/>
          <a:ext cx="8626237" cy="5813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Peruvian political attitudes surveys (</a:t>
          </a:r>
          <a:r>
            <a:rPr lang="fr-FR" sz="1200" b="0" baseline="0">
              <a:effectLst/>
              <a:latin typeface="Arial" panose="020B0604020202020204" pitchFamily="34" charset="0"/>
              <a:ea typeface="+mn-ea"/>
              <a:cs typeface="Arial" panose="020B0604020202020204" pitchFamily="34" charset="0"/>
            </a:rPr>
            <a:t>see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share of votes received by center-left and left-wing parties (UPP / PP / PNP / GP / APRA / Other left) by region. The socialists and progressives received 29% of the vote in the South in 2016.</a:t>
          </a:r>
        </a:p>
      </cdr:txBody>
    </cdr:sp>
  </cdr:relSizeAnchor>
</c:userShapes>
</file>

<file path=xl/drawings/drawing87.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8.xml><?xml version="1.0" encoding="utf-8"?>
<c:userShapes xmlns:c="http://schemas.openxmlformats.org/drawingml/2006/chart">
  <cdr:relSizeAnchor xmlns:cdr="http://schemas.openxmlformats.org/drawingml/2006/chartDrawing">
    <cdr:from>
      <cdr:x>0.06364</cdr:x>
      <cdr:y>0.87813</cdr:y>
    </cdr:from>
    <cdr:to>
      <cdr:x>0.99518</cdr:x>
      <cdr:y>0.98088</cdr:y>
    </cdr:to>
    <cdr:sp macro="" textlink="">
      <cdr:nvSpPr>
        <cdr:cNvPr id="4" name="Text Box 1"/>
        <cdr:cNvSpPr txBox="1">
          <a:spLocks xmlns:a="http://schemas.openxmlformats.org/drawingml/2006/main" noChangeArrowheads="1"/>
        </cdr:cNvSpPr>
      </cdr:nvSpPr>
      <cdr:spPr bwMode="auto">
        <a:xfrm xmlns:a="http://schemas.openxmlformats.org/drawingml/2006/main">
          <a:off x="592427" y="5339977"/>
          <a:ext cx="8671103" cy="624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a:effectLst/>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Peruvian political attitudes surveys </a:t>
          </a:r>
          <a:r>
            <a:rPr lang="fr-FR" sz="1200" b="0">
              <a:latin typeface="Arial" panose="020B0604020202020204" pitchFamily="34" charset="0"/>
              <a:ea typeface="+mn-ea"/>
              <a:cs typeface="Arial" panose="020B0604020202020204" pitchFamily="34" charset="0"/>
            </a:rPr>
            <a:t>(see</a:t>
          </a:r>
          <a:r>
            <a:rPr lang="fr-FR" sz="1200" b="0" baseline="0">
              <a:latin typeface="Arial" panose="020B0604020202020204" pitchFamily="34" charset="0"/>
              <a:ea typeface="+mn-ea"/>
              <a:cs typeface="Arial" panose="020B0604020202020204" pitchFamily="34" charset="0"/>
            </a:rPr>
            <a:t> </a:t>
          </a:r>
          <a:r>
            <a:rPr lang="fr-FR" sz="1200" b="0">
              <a:latin typeface="Arial" panose="020B0604020202020204" pitchFamily="34" charset="0"/>
              <a:ea typeface="+mn-ea"/>
              <a:cs typeface="Arial" panose="020B0604020202020204" pitchFamily="34" charset="0"/>
            </a:rPr>
            <a:t>wpid.world).
</a:t>
          </a:r>
          <a:r>
            <a:rPr lang="fr-FR" sz="1200" b="1" baseline="0">
              <a:effectLst/>
              <a:latin typeface="Arial" panose="020B0604020202020204" pitchFamily="34" charset="0"/>
              <a:ea typeface="+mn-ea"/>
              <a:cs typeface="Arial" panose="020B0604020202020204" pitchFamily="34" charset="0"/>
            </a:rPr>
            <a:t>Note</a:t>
          </a:r>
          <a:r>
            <a:rPr lang="fr-FR" sz="1200" baseline="0">
              <a:effectLst/>
              <a:latin typeface="Arial" panose="020B0604020202020204" pitchFamily="34" charset="0"/>
              <a:ea typeface="+mn-ea"/>
              <a:cs typeface="Arial" panose="020B0604020202020204" pitchFamily="34" charset="0"/>
            </a:rPr>
            <a:t>: the figure shows the share of votes received by center-left / left-wing parties (UPP / PP / PNP / GP / APRA / Other left)  by ethnic affiliation. In 2016, 36% of Quechua voters voted for the socialists and progressives, compared to 9% of White voters.</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ory%20Gethin/Dropbox/WIDConflictGMPBook/BookFR/excel/appendix/Argentin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mory%20Gethin/Dropbox/WIDConflictGMPBook/BookFR/excel/BLMZColombia_F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mory%20Gethin/Dropbox/WIDConflictGMPBook/BookFR/excel/BLMZMexic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mory%20Gethin/Dropbox/WIDConflictGMPBook/BookFR/excel/appendix/Mexic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mory%20Gethin/Dropbox/WIDConflictGMPBook/BookFR/excel/BLMZMexico_F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mory%20Gethin/Dropbox/WIDConflictGMPBook/BookFR/excel/BLMZPeru_F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lara/Dropbox/WID%20Coordinator/Political/Final/BLMZArgentina_FR.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mory%20Gethin/Dropbox/WIDConflictGMPBook/BookFR/excel/1"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Clara/Dropbox/WID%20Coordinator/Political/Final/BLMZChile_F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Clara/Dropbox/WID%20Coordinator/Political/Final/BLMZCostaRica_F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Clara/Dropbox/WID%20Coordinator/Political/Final/BLMZColombia_F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ory%20Gethin/Dropbox/WIDConflictGMPBook/BookFR/excel/BLMZArgentina_FR.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Clara/Dropbox/WID%20Coordinator/Political/Final/BLMZMexico.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Clara/Dropbox/WID%20Coordinator/Political/Final/BLMZMexico_F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Clara/Dropbox/WID%20Coordinator/Political/Final/BLMZPeru_F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ory%20Gethin/Dropbox/WIDConflictGMP/Livre/chapters/BLMZLatinAmerica/Final/BLMZArgentin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ory%20Gethin/Dropbox/WIDConflictGMPBook/BookFR/excel/appendix/Chi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mory%20Gethin/Dropbox/WIDConflictGMPBook/BookFR/excel/BLMZChile_F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mory%20Gethin/Dropbox/WIDConflictGMP/Livre/chapters/BLMZLatinAmerica/Final/BLMZChil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mory%20Gethin/Dropbox/WIDConflictGMPBook/BookFR/excel/appendix/CostaRic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mory%20Gethin/Dropbox/WIDConflictGMPBook/BookFR/excel/BLMZCostaRica_F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mory%20Gethin/Dropbox/WIDConflictGMP/Livre/chapters/BLMZLatinAmerica/Final/BLMZCostaR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A1"/>
      <sheetName val="FA2"/>
      <sheetName val="TA1"/>
      <sheetName val="FAA1"/>
      <sheetName val="FAA2"/>
      <sheetName val="FAA3"/>
      <sheetName val="FAA4"/>
      <sheetName val="FAA5"/>
      <sheetName val="FAA6"/>
      <sheetName val="FAA7"/>
      <sheetName val="FAA8"/>
      <sheetName val="FAA9"/>
      <sheetName val="FAA10"/>
      <sheetName val="FAA11"/>
      <sheetName val="FAA12"/>
      <sheetName val="FAA13"/>
      <sheetName val="FAA14"/>
      <sheetName val="FAA15"/>
      <sheetName val="FAA16"/>
      <sheetName val="FAA17"/>
      <sheetName val="FAA18"/>
      <sheetName val="FAA19"/>
      <sheetName val="FAA20"/>
      <sheetName val="FAA21"/>
      <sheetName val="FAA22"/>
      <sheetName val="TAB1"/>
      <sheetName val="TAB2"/>
      <sheetName val="TAB3"/>
      <sheetName val="r_elec"/>
      <sheetName val="r_svy"/>
      <sheetName val="r_educ"/>
      <sheetName val="r_elec_peron"/>
      <sheetName val="r_inc"/>
      <sheetName val="r_data"/>
      <sheetName val="r_miss"/>
      <sheetName val="r_des"/>
      <sheetName val="r_vote"/>
      <sheetName val="r_votediff"/>
      <sheetName val="r_vote_al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2">
          <cell r="A2">
            <v>1995</v>
          </cell>
          <cell r="B2">
            <v>50.06</v>
          </cell>
          <cell r="C2">
            <v>49.94</v>
          </cell>
        </row>
        <row r="3">
          <cell r="A3">
            <v>1999</v>
          </cell>
          <cell r="B3">
            <v>61.73</v>
          </cell>
          <cell r="C3">
            <v>38.270000000000003</v>
          </cell>
        </row>
        <row r="4">
          <cell r="A4">
            <v>2003</v>
          </cell>
          <cell r="B4">
            <v>39.19</v>
          </cell>
          <cell r="C4">
            <v>60.81</v>
          </cell>
        </row>
        <row r="5">
          <cell r="A5">
            <v>2007</v>
          </cell>
          <cell r="B5">
            <v>47.08</v>
          </cell>
          <cell r="C5">
            <v>52.92</v>
          </cell>
        </row>
        <row r="6">
          <cell r="A6">
            <v>2011</v>
          </cell>
          <cell r="B6">
            <v>40.03</v>
          </cell>
          <cell r="C6">
            <v>59.97</v>
          </cell>
        </row>
        <row r="7">
          <cell r="A7">
            <v>2015</v>
          </cell>
          <cell r="B7">
            <v>61.279999999999994</v>
          </cell>
          <cell r="C7">
            <v>38.72</v>
          </cell>
        </row>
        <row r="8">
          <cell r="A8">
            <v>2019</v>
          </cell>
          <cell r="B8">
            <v>51.76</v>
          </cell>
          <cell r="C8">
            <v>48.24</v>
          </cell>
        </row>
      </sheetData>
      <sheetData sheetId="33" refreshError="1"/>
      <sheetData sheetId="34" refreshError="1"/>
      <sheetData sheetId="35" refreshError="1"/>
      <sheetData sheetId="36" refreshError="1"/>
      <sheetData sheetId="37" refreshError="1"/>
      <sheetData sheetId="38">
        <row r="2">
          <cell r="B2">
            <v>0</v>
          </cell>
          <cell r="C2" t="str">
            <v>1995-99</v>
          </cell>
          <cell r="F2">
            <v>-21.371183395385742</v>
          </cell>
          <cell r="AG2">
            <v>1.2272228002548218</v>
          </cell>
        </row>
        <row r="3">
          <cell r="B3">
            <v>0</v>
          </cell>
          <cell r="C3" t="str">
            <v>2007-11</v>
          </cell>
          <cell r="F3">
            <v>-13.899956703186035</v>
          </cell>
          <cell r="AG3">
            <v>-8.7236394882202148</v>
          </cell>
        </row>
        <row r="4">
          <cell r="B4">
            <v>0</v>
          </cell>
          <cell r="C4" t="str">
            <v>2015-19</v>
          </cell>
          <cell r="F4">
            <v>-16.515195846557617</v>
          </cell>
          <cell r="AG4">
            <v>-7.5938186645507812</v>
          </cell>
        </row>
      </sheetData>
      <sheetData sheetId="3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D1"/>
      <sheetName val="FD2 "/>
      <sheetName val="FD3"/>
      <sheetName val="FD4 "/>
      <sheetName val="FDA1"/>
      <sheetName val="FDA2"/>
      <sheetName val="FDA3"/>
      <sheetName val="FDA4"/>
      <sheetName val="FDA5"/>
      <sheetName val="FDA6"/>
      <sheetName val="FDA7"/>
      <sheetName val="FDA8"/>
      <sheetName val="FDA9"/>
      <sheetName val="FDA10"/>
      <sheetName val="FDA11"/>
      <sheetName val="FDA12"/>
      <sheetName val="FDA13"/>
      <sheetName val="FDA14"/>
      <sheetName val="FDA15"/>
      <sheetName val="FDA16"/>
      <sheetName val="FDA17"/>
      <sheetName val="FDA18"/>
      <sheetName val="FDA19"/>
      <sheetName val="FDA20"/>
      <sheetName val="FDA21"/>
      <sheetName val="FDA22"/>
      <sheetName val="FDA23"/>
      <sheetName val="FDB1"/>
      <sheetName val="FDB2"/>
      <sheetName val="FDB3"/>
      <sheetName val="FDB4"/>
      <sheetName val="FDB5"/>
      <sheetName val="FDB6"/>
      <sheetName val="FDB7"/>
      <sheetName val="FDB8"/>
      <sheetName val="FDB9"/>
      <sheetName val="FDB10"/>
      <sheetName val="FDB11"/>
      <sheetName val="TDC1"/>
      <sheetName val="TDC2"/>
      <sheetName val="TDC3"/>
      <sheetName val="R_occup2_all"/>
      <sheetName val="R_diff_right"/>
      <sheetName val="r2_dinc2"/>
      <sheetName val="r_elec"/>
      <sheetName val="r_svy"/>
      <sheetName val="r_destats"/>
      <sheetName val="r2_educ"/>
      <sheetName val="r2_self"/>
      <sheetName val="r2_sex"/>
      <sheetName val="r2_marital"/>
      <sheetName val="r2_agerec"/>
      <sheetName val="r2_sector"/>
      <sheetName val="r2_religion"/>
      <sheetName val="r2_religious"/>
      <sheetName val="r2_rural"/>
      <sheetName val="r2_rural2"/>
      <sheetName val="r2_race"/>
      <sheetName val="r2_emp"/>
      <sheetName val="r2_lrs"/>
      <sheetName val="r2_problem"/>
      <sheetName val="r2_occup2"/>
      <sheetName val="r2_intpol"/>
      <sheetName val="r2_perception_income"/>
      <sheetName val="r_educ"/>
      <sheetName val="r_agerec"/>
      <sheetName val="r_race"/>
      <sheetName val="r_sex"/>
      <sheetName val="r_religion"/>
      <sheetName val="r_educdiff_prim"/>
      <sheetName val="r_rural"/>
      <sheetName val="r_dinc"/>
      <sheetName val="r_deduc_org"/>
      <sheetName val="r_qinc"/>
      <sheetName val="r_qeduc_org"/>
      <sheetName val="r_self"/>
      <sheetName val="r_marital"/>
      <sheetName val="r_sector"/>
      <sheetName val="r_religious"/>
      <sheetName val="r_rural2"/>
      <sheetName val="r_emp"/>
      <sheetName val="r_incdiff"/>
      <sheetName val="r_educdiff2"/>
      <sheetName val="r_educdiff"/>
      <sheetName val="r_educ10"/>
      <sheetName val="r_elec2"/>
      <sheetName val="r_lrs"/>
      <sheetName val="r_intpol"/>
      <sheetName val="r_perception_income"/>
      <sheetName val="r_occup2"/>
      <sheetName val="r_educ_distrib"/>
      <sheetName val="r_occup2_distrib"/>
      <sheetName val="r_sector_distrib"/>
      <sheetName val="r_religion_distrib"/>
      <sheetName val="r_support_peace"/>
      <sheetName val="r_vote_peace"/>
      <sheetName val="r_problem"/>
      <sheetName val="r_incdiff_right"/>
      <sheetName val="r_educdiff_right"/>
      <sheetName val="r_educdiff2_right"/>
      <sheetName val="r_diff_wyu"/>
      <sheetName val="r_incdiff_right1"/>
      <sheetName val="r_incdiff_right2"/>
      <sheetName val="r_dinc2"/>
      <sheetName val="r_qinc2"/>
      <sheetName val="r_deduc_org2"/>
      <sheetName val="r_qeduc_org2"/>
      <sheetName val="r2_qinc2"/>
      <sheetName val="r2_deduc_org2"/>
      <sheetName val="r2_qeduc_org2"/>
      <sheetName val="r2_incdiff"/>
      <sheetName val="r_religion2"/>
      <sheetName val="r_religion2_inc10_right"/>
      <sheetName val="r_educ_right"/>
      <sheetName val="r_self_right"/>
      <sheetName val="r_sex_right"/>
      <sheetName val="r_marital_right"/>
      <sheetName val="r_agerec_right"/>
      <sheetName val="r_sector_right"/>
      <sheetName val="r_religion2_right"/>
      <sheetName val="r_religious_right"/>
      <sheetName val="r_rural_right"/>
      <sheetName val="r_rural2_right"/>
      <sheetName val="r_race_right"/>
      <sheetName val="r_emp_right"/>
      <sheetName val="r_lrs_right"/>
      <sheetName val="r_problem_right"/>
      <sheetName val="r_occup2_right"/>
      <sheetName val="r_support_peace_right"/>
      <sheetName val="r_vote_peace_right"/>
      <sheetName val="r_dinc_right"/>
      <sheetName val="r_qinc_right"/>
      <sheetName val="r_deduc_org_right"/>
      <sheetName val="r_qeduc_org_right"/>
      <sheetName val="r_religion_right"/>
      <sheetName val="r_region_right"/>
      <sheetName val="r2_region"/>
      <sheetName val="r_region"/>
      <sheetName val="r2_educdiff"/>
      <sheetName val="r_dec_educ"/>
      <sheetName val="r_dec_self"/>
      <sheetName val="r_dec_sex"/>
      <sheetName val="r_dec_marital"/>
      <sheetName val="r_dec_agerec"/>
      <sheetName val="r_dec_rural"/>
      <sheetName val="r_dec_sector"/>
      <sheetName val="r_dec_religion"/>
      <sheetName val="r_dec_religious"/>
      <sheetName val="r_dec_race"/>
      <sheetName val="r_dec_emp"/>
      <sheetName val="r_dec_lrs"/>
      <sheetName val="r_dec_problem"/>
      <sheetName val="r_dec_region"/>
      <sheetName val="r_dec_occup2"/>
      <sheetName val="r_dec_dinc3"/>
      <sheetName val="r_dec_qinc3"/>
      <sheetName val="r_dec_deduc_org3"/>
      <sheetName val="r_dec_qeduc_org3"/>
      <sheetName val="r_ginc"/>
      <sheetName val="r_ginc_right"/>
      <sheetName val="r2_ginc2"/>
      <sheetName val="r_class"/>
      <sheetName val="r_co_problem"/>
      <sheetName val="r_co_problem_right"/>
      <sheetName val="r2_co_problem"/>
      <sheetName val="r_co_support_peace"/>
      <sheetName val="r_co_vote_peace"/>
      <sheetName val="r_co_support_peace_right"/>
      <sheetName val="r_co_vote_peace_right"/>
      <sheetName val="r_co_perception_income"/>
      <sheetName val="r2_co_perception_income"/>
      <sheetName val="r_dco_educ_org"/>
      <sheetName val="r_qco_educ_org"/>
      <sheetName val="r_dco_educ_org_right"/>
      <sheetName val="r_qco_educ_org_right"/>
      <sheetName val="r2_dco_educ_org2"/>
      <sheetName val="r2_qco_educ_org2"/>
      <sheetName val="r_dec_co_problem"/>
      <sheetName val="r_dec_dco_educ_org3"/>
      <sheetName val="r_dec_qco_educ_org3"/>
      <sheetName val="r_vote_all"/>
      <sheetName val="r_educ_inc10"/>
      <sheetName val="r_self_inc10"/>
      <sheetName val="r_sector_inc10"/>
      <sheetName val="r_religion_inc10"/>
      <sheetName val="r_sex_inc10"/>
      <sheetName val="r_religious_inc10"/>
      <sheetName val="r_rural_inc10"/>
      <sheetName val="r_rural2_inc10"/>
      <sheetName val="r_race_inc10"/>
      <sheetName val="r_emp_inc10"/>
      <sheetName val="r_marital_inc10"/>
      <sheetName val="r_agerec_inc10"/>
      <sheetName val="r_perception_income_inc10"/>
      <sheetName val="r_intpol_inc10"/>
      <sheetName val="r_lrs_inc10"/>
      <sheetName val="r_educ_inc10_right"/>
      <sheetName val="r_sector_inc10_right"/>
      <sheetName val="r_religion_inc10_right"/>
      <sheetName val="r_co_problem_inc10_right"/>
      <sheetName val="r_co_vote_peace_inc10_righ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row r="2">
          <cell r="A2">
            <v>2002</v>
          </cell>
          <cell r="B2">
            <v>58.857999999999997</v>
          </cell>
          <cell r="C2">
            <v>37.954999999999998</v>
          </cell>
          <cell r="D2">
            <v>1.39</v>
          </cell>
          <cell r="E2">
            <v>1.1599999999999999</v>
          </cell>
        </row>
        <row r="3">
          <cell r="A3">
            <v>2006</v>
          </cell>
          <cell r="B3">
            <v>62.35</v>
          </cell>
          <cell r="C3">
            <v>35.08</v>
          </cell>
          <cell r="D3">
            <v>0.62</v>
          </cell>
          <cell r="E3">
            <v>1.91</v>
          </cell>
        </row>
        <row r="4">
          <cell r="A4">
            <v>2010</v>
          </cell>
          <cell r="B4">
            <v>62.8</v>
          </cell>
          <cell r="C4">
            <v>35.019999999999996</v>
          </cell>
          <cell r="D4">
            <v>0.65</v>
          </cell>
          <cell r="E4">
            <v>1.54</v>
          </cell>
        </row>
        <row r="5">
          <cell r="A5">
            <v>2014</v>
          </cell>
          <cell r="B5">
            <v>44.8</v>
          </cell>
          <cell r="C5">
            <v>49.2</v>
          </cell>
          <cell r="D5">
            <v>0</v>
          </cell>
          <cell r="E5">
            <v>5.98</v>
          </cell>
        </row>
        <row r="6">
          <cell r="A6">
            <v>2018</v>
          </cell>
          <cell r="B6">
            <v>46.44</v>
          </cell>
          <cell r="C6">
            <v>50.86</v>
          </cell>
          <cell r="D6">
            <v>0.91</v>
          </cell>
          <cell r="E6">
            <v>1.72</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ow r="2">
          <cell r="A2">
            <v>2002</v>
          </cell>
          <cell r="C2">
            <v>0.95128132736304638</v>
          </cell>
          <cell r="E2">
            <v>0</v>
          </cell>
        </row>
        <row r="3">
          <cell r="A3">
            <v>2006</v>
          </cell>
          <cell r="C3">
            <v>0.37115271407143424</v>
          </cell>
          <cell r="E3">
            <v>0</v>
          </cell>
        </row>
        <row r="4">
          <cell r="A4">
            <v>2010</v>
          </cell>
          <cell r="C4">
            <v>8.0433036814182213</v>
          </cell>
          <cell r="E4">
            <v>0</v>
          </cell>
        </row>
        <row r="5">
          <cell r="A5">
            <v>2014</v>
          </cell>
          <cell r="C5">
            <v>-8.4920043999194323</v>
          </cell>
          <cell r="E5">
            <v>0</v>
          </cell>
        </row>
        <row r="6">
          <cell r="A6">
            <v>2018</v>
          </cell>
          <cell r="C6">
            <v>8.7938466676900244</v>
          </cell>
          <cell r="E6">
            <v>0</v>
          </cell>
        </row>
      </sheetData>
      <sheetData sheetId="83"/>
      <sheetData sheetId="84">
        <row r="2">
          <cell r="A2">
            <v>2002</v>
          </cell>
          <cell r="C2">
            <v>0.4088905089917455</v>
          </cell>
        </row>
        <row r="3">
          <cell r="A3">
            <v>2006</v>
          </cell>
          <cell r="C3">
            <v>15.914276911217534</v>
          </cell>
        </row>
        <row r="4">
          <cell r="A4">
            <v>2010</v>
          </cell>
          <cell r="C4">
            <v>17.392202664181326</v>
          </cell>
        </row>
        <row r="5">
          <cell r="A5">
            <v>2014</v>
          </cell>
          <cell r="C5">
            <v>2.5229046023653896</v>
          </cell>
        </row>
        <row r="6">
          <cell r="A6">
            <v>2018</v>
          </cell>
          <cell r="C6">
            <v>9.3431420767283271</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row r="2">
          <cell r="A2">
            <v>2002</v>
          </cell>
          <cell r="B2">
            <v>-7.7908095390170686</v>
          </cell>
          <cell r="C2">
            <v>9.6609273841618553</v>
          </cell>
          <cell r="D2">
            <v>2.2482686662044515</v>
          </cell>
          <cell r="E2">
            <v>34.822048194075172</v>
          </cell>
          <cell r="F2">
            <v>4.0555295900013784</v>
          </cell>
          <cell r="G2">
            <v>22.551122222125827</v>
          </cell>
          <cell r="H2">
            <v>0</v>
          </cell>
        </row>
        <row r="3">
          <cell r="A3">
            <v>2006</v>
          </cell>
          <cell r="B3">
            <v>-11.312862437015713</v>
          </cell>
          <cell r="C3">
            <v>2.0516783613871992</v>
          </cell>
          <cell r="D3">
            <v>7.6332205302393072</v>
          </cell>
          <cell r="E3">
            <v>23.454043566902364</v>
          </cell>
          <cell r="F3">
            <v>8.1075785166294878</v>
          </cell>
          <cell r="G3">
            <v>26.631185808202801</v>
          </cell>
          <cell r="H3">
            <v>0</v>
          </cell>
        </row>
        <row r="4">
          <cell r="A4">
            <v>2010</v>
          </cell>
          <cell r="B4">
            <v>-10.599157788282989</v>
          </cell>
          <cell r="C4">
            <v>11.111270891540736</v>
          </cell>
          <cell r="D4">
            <v>18.137401893191825</v>
          </cell>
          <cell r="E4">
            <v>27.038734870436887</v>
          </cell>
          <cell r="F4">
            <v>2.4740502798816593</v>
          </cell>
          <cell r="G4">
            <v>22.649894432613703</v>
          </cell>
          <cell r="H4">
            <v>0</v>
          </cell>
        </row>
        <row r="5">
          <cell r="A5">
            <v>2014</v>
          </cell>
          <cell r="B5">
            <v>5.0152775872954622E-2</v>
          </cell>
          <cell r="C5">
            <v>-17.151287645878075</v>
          </cell>
          <cell r="D5">
            <v>-14.421624155444476</v>
          </cell>
          <cell r="E5">
            <v>13.858756547308015</v>
          </cell>
          <cell r="F5">
            <v>5.0608033398366477</v>
          </cell>
          <cell r="G5">
            <v>-1.6367896505691455</v>
          </cell>
          <cell r="H5">
            <v>0</v>
          </cell>
        </row>
        <row r="6">
          <cell r="A6">
            <v>2018</v>
          </cell>
          <cell r="B6">
            <v>0.76375767130222416</v>
          </cell>
          <cell r="C6">
            <v>12.249602456675564</v>
          </cell>
          <cell r="D6">
            <v>16.701393109700579</v>
          </cell>
          <cell r="E6">
            <v>19.19566382062418</v>
          </cell>
          <cell r="F6">
            <v>7.8289665461427402</v>
          </cell>
          <cell r="G6">
            <v>10.972025654448816</v>
          </cell>
          <cell r="H6">
            <v>0</v>
          </cell>
        </row>
      </sheetData>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E1"/>
      <sheetName val="FE2"/>
      <sheetName val="FE3"/>
      <sheetName val="FE4"/>
      <sheetName val="TE1"/>
      <sheetName val="FEA1"/>
      <sheetName val="FEB1 "/>
      <sheetName val=" FEB2"/>
      <sheetName val="FEB3"/>
      <sheetName val="FEB4"/>
      <sheetName val="FEB5"/>
      <sheetName val="FEB6"/>
      <sheetName val="FEB7"/>
      <sheetName val="FEB8"/>
      <sheetName val="FEB9"/>
      <sheetName val="FEB10"/>
      <sheetName val="FEB11"/>
      <sheetName val="FEB12"/>
      <sheetName val="FEB13"/>
      <sheetName val="FEB14"/>
      <sheetName val="FEB15"/>
      <sheetName val="FEB16"/>
      <sheetName val="FEB17"/>
      <sheetName val="FEB18"/>
      <sheetName val="FEB19"/>
      <sheetName val="FEB20"/>
      <sheetName val="FEB21"/>
      <sheetName val="FEB22"/>
      <sheetName val="FEB23"/>
      <sheetName val="FEB24"/>
      <sheetName val="FEB25"/>
      <sheetName val="FEB26"/>
      <sheetName val="FEB27"/>
      <sheetName val="FEC1"/>
      <sheetName val="FEC2"/>
      <sheetName val="FEC3"/>
      <sheetName val="FEC4"/>
      <sheetName val="FEC5"/>
      <sheetName val="FEC6"/>
      <sheetName val="FEC7"/>
      <sheetName val="FEC8"/>
      <sheetName val="FEC9"/>
      <sheetName val="FEC10"/>
      <sheetName val="FEC11"/>
      <sheetName val="FEC12"/>
      <sheetName val="FEC13"/>
      <sheetName val="FEC14"/>
      <sheetName val="FEC15"/>
      <sheetName val="FEC16"/>
      <sheetName val="FEC17"/>
      <sheetName val="FEC18"/>
      <sheetName val="FEC19"/>
      <sheetName val="FEC20"/>
      <sheetName val="FEC21"/>
      <sheetName val="FEC22"/>
      <sheetName val="FEC23"/>
      <sheetName val="FEC24"/>
      <sheetName val="FEC25"/>
      <sheetName val="FEC26"/>
      <sheetName val="FEC27"/>
      <sheetName val="FEC28"/>
      <sheetName val="FEC29"/>
      <sheetName val="FEC30"/>
      <sheetName val="FEC31"/>
      <sheetName val="FEC32"/>
      <sheetName val="FEC33"/>
      <sheetName val="FEC34"/>
      <sheetName val="FEC35"/>
      <sheetName val="FEC36"/>
      <sheetName val="FEC37"/>
      <sheetName val="FEC38"/>
      <sheetName val="FEC39"/>
      <sheetName val="FEC40"/>
      <sheetName val="FEC41"/>
      <sheetName val="FEC42"/>
      <sheetName val="FEC43"/>
      <sheetName val="FEC44"/>
      <sheetName val="FEC45"/>
      <sheetName val="FEC46"/>
      <sheetName val="FEC47"/>
      <sheetName val="FEC48"/>
      <sheetName val="FEC49"/>
      <sheetName val="FEC50"/>
      <sheetName val="FEC51"/>
      <sheetName val="TED1"/>
      <sheetName val="TED2"/>
      <sheetName val="r_elec"/>
      <sheetName val="r_elec_presidential"/>
      <sheetName val="r_miss"/>
      <sheetName val="r_data"/>
      <sheetName val="r_des"/>
      <sheetName val="r_destop10"/>
      <sheetName val="r_destop10vote"/>
      <sheetName val="r_destop10pri"/>
      <sheetName val="r_vote"/>
      <sheetName val="r_votediff"/>
      <sheetName val="r_vote_pri"/>
      <sheetName val="r_vote_pri2"/>
      <sheetName val="r_vote_pri3"/>
      <sheetName val="r_vote_pan"/>
      <sheetName val="r_vote_pan2"/>
      <sheetName val="r_vote_pan3"/>
      <sheetName val="r_vote_prd_morena"/>
      <sheetName val="r_vote_prd_morena2"/>
      <sheetName val="r_vote_all"/>
      <sheetName val="r_educ"/>
      <sheetName val="r_inc"/>
      <sheetName val="r_votediff_pri"/>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row r="2">
          <cell r="A2">
            <v>1952</v>
          </cell>
          <cell r="AF2">
            <v>0.74318982177926063</v>
          </cell>
          <cell r="AG2">
            <v>7.8202472803515721E-2</v>
          </cell>
          <cell r="AH2">
            <v>1.9850017102640213E-2</v>
          </cell>
          <cell r="AI2">
            <v>0.15875768661499023</v>
          </cell>
        </row>
        <row r="3">
          <cell r="A3">
            <v>1958</v>
          </cell>
          <cell r="AF3">
            <v>0.89812682812886058</v>
          </cell>
          <cell r="AG3">
            <v>9.4248966679998394E-2</v>
          </cell>
          <cell r="AH3">
            <v>7.707723344579999E-4</v>
          </cell>
          <cell r="AI3">
            <v>6.8534612655639648E-3</v>
          </cell>
        </row>
        <row r="4">
          <cell r="A4">
            <v>1964</v>
          </cell>
          <cell r="AF4">
            <v>0.87690745097081946</v>
          </cell>
          <cell r="AG4">
            <v>0.10977664970848088</v>
          </cell>
          <cell r="AI4">
            <v>1.3315856456756592E-2</v>
          </cell>
        </row>
        <row r="5">
          <cell r="A5">
            <v>1970</v>
          </cell>
          <cell r="AF5">
            <v>0.8588153364798401</v>
          </cell>
          <cell r="AG5">
            <v>0.1395431357148412</v>
          </cell>
          <cell r="AI5">
            <v>1.6415715217590332E-3</v>
          </cell>
        </row>
        <row r="6">
          <cell r="A6">
            <v>1976</v>
          </cell>
          <cell r="AF6">
            <v>1</v>
          </cell>
          <cell r="AI6">
            <v>0</v>
          </cell>
        </row>
        <row r="7">
          <cell r="A7">
            <v>1982</v>
          </cell>
          <cell r="AF7">
            <v>0.70987528105927511</v>
          </cell>
          <cell r="AG7">
            <v>0.15682882909459833</v>
          </cell>
          <cell r="AH7">
            <v>6.9040339614209162E-2</v>
          </cell>
          <cell r="AI7">
            <v>6.425553560256958E-2</v>
          </cell>
        </row>
        <row r="8">
          <cell r="A8">
            <v>1988</v>
          </cell>
          <cell r="AF8">
            <v>0.50705729916860387</v>
          </cell>
          <cell r="AG8">
            <v>0.16793438938278388</v>
          </cell>
          <cell r="AH8">
            <v>0.31426707259474634</v>
          </cell>
          <cell r="AI8">
            <v>1.0741174221038818E-2</v>
          </cell>
        </row>
        <row r="9">
          <cell r="A9">
            <v>1994</v>
          </cell>
          <cell r="AF9">
            <v>0.48693519830703735</v>
          </cell>
          <cell r="AG9">
            <v>0.25922530889511108</v>
          </cell>
          <cell r="AH9">
            <v>0.1933455727994442</v>
          </cell>
          <cell r="AI9">
            <v>6.0493946075439453E-2</v>
          </cell>
        </row>
        <row r="10">
          <cell r="A10">
            <v>2000</v>
          </cell>
          <cell r="AF10">
            <v>0.3611471951007843</v>
          </cell>
          <cell r="AG10">
            <v>0.42523801326751709</v>
          </cell>
          <cell r="AH10">
            <v>0.16639657318592072</v>
          </cell>
          <cell r="AI10">
            <v>4.7218263149261475E-2</v>
          </cell>
        </row>
        <row r="11">
          <cell r="A11">
            <v>2006</v>
          </cell>
          <cell r="AF11">
            <v>0.22256873548030853</v>
          </cell>
          <cell r="AG11">
            <v>0.35893300175666809</v>
          </cell>
          <cell r="AH11">
            <v>0.35309603810310364</v>
          </cell>
          <cell r="AI11">
            <v>6.540226936340332E-2</v>
          </cell>
        </row>
        <row r="12">
          <cell r="A12">
            <v>2012</v>
          </cell>
          <cell r="AF12">
            <v>0.38207793235778809</v>
          </cell>
          <cell r="AG12">
            <v>0.25391623377799988</v>
          </cell>
          <cell r="AH12">
            <v>0.31607308983802795</v>
          </cell>
          <cell r="AI12">
            <v>4.7932744026184082E-2</v>
          </cell>
        </row>
        <row r="13">
          <cell r="A13">
            <v>2018</v>
          </cell>
          <cell r="AF13">
            <v>0.16409970819950104</v>
          </cell>
          <cell r="AG13">
            <v>0.2227502316236496</v>
          </cell>
          <cell r="AH13">
            <v>0.53193670511245728</v>
          </cell>
          <cell r="AI13">
            <v>8.121335506439209E-2</v>
          </cell>
        </row>
      </sheetData>
      <sheetData sheetId="89"/>
      <sheetData sheetId="90"/>
      <sheetData sheetId="91"/>
      <sheetData sheetId="92"/>
      <sheetData sheetId="93"/>
      <sheetData sheetId="94"/>
      <sheetData sheetId="95"/>
      <sheetData sheetId="96">
        <row r="3">
          <cell r="B3">
            <v>0</v>
          </cell>
        </row>
      </sheetData>
      <sheetData sheetId="97"/>
      <sheetData sheetId="98"/>
      <sheetData sheetId="99"/>
      <sheetData sheetId="100"/>
      <sheetData sheetId="101"/>
      <sheetData sheetId="102"/>
      <sheetData sheetId="103"/>
      <sheetData sheetId="104"/>
      <sheetData sheetId="105">
        <row r="1">
          <cell r="C1" t="str">
            <v>PRI</v>
          </cell>
        </row>
      </sheetData>
      <sheetData sheetId="106">
        <row r="1">
          <cell r="A1" t="str">
            <v>zero</v>
          </cell>
        </row>
      </sheetData>
      <sheetData sheetId="107">
        <row r="1">
          <cell r="A1" t="str">
            <v>zero</v>
          </cell>
        </row>
      </sheetData>
      <sheetData sheetId="10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E1"/>
      <sheetName val="FE2"/>
      <sheetName val="FE3"/>
      <sheetName val="FE4"/>
      <sheetName val="TE1"/>
      <sheetName val="FEA1"/>
      <sheetName val="FEB1 "/>
      <sheetName val=" FEB2"/>
      <sheetName val="FEB3"/>
      <sheetName val="FEB4"/>
      <sheetName val="FEB5"/>
      <sheetName val="FEB6"/>
      <sheetName val="FEB7"/>
      <sheetName val="FEB8"/>
      <sheetName val="FEB9"/>
      <sheetName val="FEB10"/>
      <sheetName val="FEB11"/>
      <sheetName val="FEB12"/>
      <sheetName val="FEB13"/>
      <sheetName val="FEB14"/>
      <sheetName val="FEB15"/>
      <sheetName val="FEB16"/>
      <sheetName val="FEB17"/>
      <sheetName val="FEB18"/>
      <sheetName val="FEB19"/>
      <sheetName val="FEB20"/>
      <sheetName val="FEB21"/>
      <sheetName val="FEB22"/>
      <sheetName val="FEB23"/>
      <sheetName val="FEB24"/>
      <sheetName val="FEB25"/>
      <sheetName val="FEB26"/>
      <sheetName val="FEB27"/>
      <sheetName val="FEC1"/>
      <sheetName val="FEC2"/>
      <sheetName val="FEC3"/>
      <sheetName val="FEC4"/>
      <sheetName val="FEC5"/>
      <sheetName val="FEC6"/>
      <sheetName val="FEC7"/>
      <sheetName val="FEC8"/>
      <sheetName val="FEC9"/>
      <sheetName val="FEC10"/>
      <sheetName val="FEC11"/>
      <sheetName val="FEC12"/>
      <sheetName val="FEC13"/>
      <sheetName val="FEC14"/>
      <sheetName val="FEC15"/>
      <sheetName val="FEC16"/>
      <sheetName val="FEC17"/>
      <sheetName val="FEC18"/>
      <sheetName val="FEC19"/>
      <sheetName val="FEC20"/>
      <sheetName val="FEC21"/>
      <sheetName val="FEC22"/>
      <sheetName val="FEC23"/>
      <sheetName val="FEC24"/>
      <sheetName val="FEC25"/>
      <sheetName val="FEC26"/>
      <sheetName val="FEC27"/>
      <sheetName val="FEC28"/>
      <sheetName val="FEC29"/>
      <sheetName val="FEC30"/>
      <sheetName val="FEC31"/>
      <sheetName val="FEC32"/>
      <sheetName val="FEC33"/>
      <sheetName val="FEC34"/>
      <sheetName val="FEC35"/>
      <sheetName val="FEC36"/>
      <sheetName val="FEC37"/>
      <sheetName val="FEC38"/>
      <sheetName val="FEC39"/>
      <sheetName val="FEC40"/>
      <sheetName val="FEC41"/>
      <sheetName val="FEC42"/>
      <sheetName val="FEC43"/>
      <sheetName val="FEC44"/>
      <sheetName val="FEC45"/>
      <sheetName val="FEC46"/>
      <sheetName val="FEC47"/>
      <sheetName val="FEC48"/>
      <sheetName val="FEC49"/>
      <sheetName val="FEC50"/>
      <sheetName val="FEC51"/>
      <sheetName val="TED1"/>
      <sheetName val="TED2"/>
      <sheetName val="r_elec"/>
      <sheetName val="r_elec_presidential"/>
      <sheetName val="r_miss"/>
      <sheetName val="r_data"/>
      <sheetName val="r_des"/>
      <sheetName val="r_destop10"/>
      <sheetName val="r_destop10vote"/>
      <sheetName val="r_destop10pri"/>
      <sheetName val="r_vote"/>
      <sheetName val="r_votediff"/>
      <sheetName val="r_vote_pri"/>
      <sheetName val="r_vote_pri2"/>
      <sheetName val="r_vote_pri3"/>
      <sheetName val="r_vote_pan"/>
      <sheetName val="r_vote_pan2"/>
      <sheetName val="r_vote_pan3"/>
      <sheetName val="r_vote_prd_morena"/>
      <sheetName val="r_vote_prd_morena2"/>
      <sheetName val="r_vote_all"/>
      <sheetName val="r_educ"/>
      <sheetName val="r_inc"/>
      <sheetName val="r_votediff_pr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ow r="3">
          <cell r="B3">
            <v>0</v>
          </cell>
          <cell r="C3" t="str">
            <v>1979</v>
          </cell>
          <cell r="F3">
            <v>10.405654121487972</v>
          </cell>
          <cell r="AG3">
            <v>-3.3956281574986029</v>
          </cell>
        </row>
        <row r="4">
          <cell r="B4">
            <v>0</v>
          </cell>
          <cell r="C4" t="str">
            <v>1994</v>
          </cell>
          <cell r="F4">
            <v>4.5536526091739571</v>
          </cell>
          <cell r="AG4">
            <v>-5.1165769548367379</v>
          </cell>
        </row>
        <row r="5">
          <cell r="B5">
            <v>0</v>
          </cell>
          <cell r="C5" t="str">
            <v>2000-06</v>
          </cell>
          <cell r="F5">
            <v>1.7291258591125915</v>
          </cell>
          <cell r="AG5">
            <v>-1.2465713374765333</v>
          </cell>
        </row>
        <row r="6">
          <cell r="B6">
            <v>0</v>
          </cell>
          <cell r="C6" t="str">
            <v>2012-18</v>
          </cell>
          <cell r="F6">
            <v>6.3696468848598515</v>
          </cell>
          <cell r="AG6">
            <v>-0.83582126594802297</v>
          </cell>
        </row>
      </sheetData>
      <sheetData sheetId="97"/>
      <sheetData sheetId="98"/>
      <sheetData sheetId="99"/>
      <sheetData sheetId="100"/>
      <sheetData sheetId="101"/>
      <sheetData sheetId="102"/>
      <sheetData sheetId="103"/>
      <sheetData sheetId="104"/>
      <sheetData sheetId="105"/>
      <sheetData sheetId="106">
        <row r="2">
          <cell r="A2">
            <v>0</v>
          </cell>
          <cell r="B2" t="str">
            <v>1952-58</v>
          </cell>
          <cell r="M2">
            <v>7.2338768150602517</v>
          </cell>
          <cell r="V2">
            <v>-14.90903680617113</v>
          </cell>
        </row>
        <row r="3">
          <cell r="A3">
            <v>0</v>
          </cell>
          <cell r="B3" t="str">
            <v>1979</v>
          </cell>
          <cell r="M3">
            <v>-2.0648539458152966</v>
          </cell>
          <cell r="V3">
            <v>-5.8200663675754738</v>
          </cell>
        </row>
        <row r="4">
          <cell r="A4">
            <v>0</v>
          </cell>
          <cell r="B4" t="str">
            <v>1994</v>
          </cell>
          <cell r="D4">
            <v>3.964456672460051</v>
          </cell>
          <cell r="M4">
            <v>7.0688187326309437</v>
          </cell>
          <cell r="V4">
            <v>-10.63234670126997</v>
          </cell>
        </row>
        <row r="5">
          <cell r="A5">
            <v>0</v>
          </cell>
          <cell r="B5" t="str">
            <v>2000-06</v>
          </cell>
          <cell r="D5">
            <v>-2.1984590624393219</v>
          </cell>
          <cell r="M5">
            <v>-3.8560280287761408</v>
          </cell>
          <cell r="V5">
            <v>-12.55887201504561</v>
          </cell>
        </row>
        <row r="6">
          <cell r="A6">
            <v>0</v>
          </cell>
          <cell r="B6" t="str">
            <v>2012-18</v>
          </cell>
          <cell r="D6">
            <v>6.5519684515223862</v>
          </cell>
          <cell r="M6">
            <v>3.6317607344514529</v>
          </cell>
          <cell r="V6">
            <v>-12.205556350654412</v>
          </cell>
        </row>
      </sheetData>
      <sheetData sheetId="107">
        <row r="2">
          <cell r="A2">
            <v>0</v>
          </cell>
          <cell r="B2" t="str">
            <v>1952-58</v>
          </cell>
          <cell r="M2">
            <v>3.2501514241142226</v>
          </cell>
          <cell r="V2">
            <v>-5.2219144736027712</v>
          </cell>
        </row>
        <row r="3">
          <cell r="A3">
            <v>0</v>
          </cell>
          <cell r="B3" t="str">
            <v>1979</v>
          </cell>
          <cell r="M3">
            <v>13.178766183622074</v>
          </cell>
          <cell r="V3">
            <v>-7.8116853099259016</v>
          </cell>
        </row>
        <row r="4">
          <cell r="A4">
            <v>0</v>
          </cell>
          <cell r="B4" t="str">
            <v>1994</v>
          </cell>
          <cell r="D4">
            <v>-2.8611857034781449</v>
          </cell>
          <cell r="M4">
            <v>9.8284192107298818</v>
          </cell>
          <cell r="V4">
            <v>-0.13918563239392176</v>
          </cell>
        </row>
        <row r="5">
          <cell r="A5">
            <v>0</v>
          </cell>
          <cell r="B5" t="str">
            <v>2000-06</v>
          </cell>
          <cell r="D5">
            <v>-3.3804407611601173</v>
          </cell>
          <cell r="M5">
            <v>-8.4499300510264295</v>
          </cell>
          <cell r="V5">
            <v>-2.6476085044068447</v>
          </cell>
        </row>
        <row r="6">
          <cell r="A6">
            <v>0</v>
          </cell>
          <cell r="B6" t="str">
            <v>2012-18</v>
          </cell>
          <cell r="D6">
            <v>3.9021988812526374</v>
          </cell>
          <cell r="M6">
            <v>6.9995264032377431</v>
          </cell>
          <cell r="V6">
            <v>-9.8129182301718494</v>
          </cell>
        </row>
      </sheetData>
      <sheetData sheetId="10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E1"/>
      <sheetName val="FE2"/>
      <sheetName val="FE3"/>
      <sheetName val="FE4"/>
      <sheetName val="TE1"/>
      <sheetName val="FEA1"/>
      <sheetName val="FEB1 "/>
      <sheetName val=" FEB2"/>
      <sheetName val="FEB3"/>
      <sheetName val="FEB4"/>
      <sheetName val="FEB5"/>
      <sheetName val="FEB6"/>
      <sheetName val="FEB7"/>
      <sheetName val="FEB8"/>
      <sheetName val="FEB9"/>
      <sheetName val="FEB10"/>
      <sheetName val="FEB11"/>
      <sheetName val="FEB12"/>
      <sheetName val="FEB13"/>
      <sheetName val="FEB14"/>
      <sheetName val="FEB15"/>
      <sheetName val="FEB16"/>
      <sheetName val="FEB17"/>
      <sheetName val="FEB18"/>
      <sheetName val="FEB19"/>
      <sheetName val="FEB20"/>
      <sheetName val="FEB21"/>
      <sheetName val="FEB22"/>
      <sheetName val="FEB23"/>
      <sheetName val="FEB24"/>
      <sheetName val="FEB25"/>
      <sheetName val="FEB26"/>
      <sheetName val="FEB27"/>
      <sheetName val="FEC1"/>
      <sheetName val="FEC2"/>
      <sheetName val="FEC3"/>
      <sheetName val="FEC4"/>
      <sheetName val="FEC5"/>
      <sheetName val="FEC6"/>
      <sheetName val="FEC7"/>
      <sheetName val="FEC8"/>
      <sheetName val="FEC9"/>
      <sheetName val="FEC10"/>
      <sheetName val="FEC11"/>
      <sheetName val="FEC12"/>
      <sheetName val="FEC13"/>
      <sheetName val="FEC14"/>
      <sheetName val="FEC15"/>
      <sheetName val="FEC16"/>
      <sheetName val="FEC17"/>
      <sheetName val="FEC18"/>
      <sheetName val="FEC19"/>
      <sheetName val="FEC20"/>
      <sheetName val="FEC21"/>
      <sheetName val="FEC22"/>
      <sheetName val="FEC23"/>
      <sheetName val="FEC24"/>
      <sheetName val="FEC25"/>
      <sheetName val="FEC26"/>
      <sheetName val="FEC27"/>
      <sheetName val="FEC28"/>
      <sheetName val="FEC29"/>
      <sheetName val="FEC30"/>
      <sheetName val="FEC31"/>
      <sheetName val="FEC32"/>
      <sheetName val="FEC33"/>
      <sheetName val="FEC34"/>
      <sheetName val="FEC35"/>
      <sheetName val="FEC36"/>
      <sheetName val="FEC37"/>
      <sheetName val="FEC38"/>
      <sheetName val="FEC39"/>
      <sheetName val="FEC40"/>
      <sheetName val="FEC41"/>
      <sheetName val="FEC42"/>
      <sheetName val="FEC43"/>
      <sheetName val="FEC44"/>
      <sheetName val="FEC45"/>
      <sheetName val="FEC46"/>
      <sheetName val="FEC47"/>
      <sheetName val="FEC48"/>
      <sheetName val="FEC49"/>
      <sheetName val="FEC50"/>
      <sheetName val="FEC51"/>
      <sheetName val="TED1"/>
      <sheetName val="TED2"/>
      <sheetName val="r_elec"/>
      <sheetName val="r_elec_presidential"/>
      <sheetName val="r_miss"/>
      <sheetName val="r_data"/>
      <sheetName val="r_des"/>
      <sheetName val="r_destop10"/>
      <sheetName val="r_destop10vote"/>
      <sheetName val="r_destop10pri"/>
      <sheetName val="r_vote"/>
      <sheetName val="r_votediff"/>
      <sheetName val="r_vote_pri"/>
      <sheetName val="r_vote_pri2"/>
      <sheetName val="r_vote_pri3"/>
      <sheetName val="r_vote_pan"/>
      <sheetName val="r_vote_pan2"/>
      <sheetName val="r_vote_pan3"/>
      <sheetName val="r_vote_prd_morena"/>
      <sheetName val="r_vote_prd_morena2"/>
      <sheetName val="r_vote_all"/>
      <sheetName val="r_educ"/>
      <sheetName val="r_inc"/>
      <sheetName val="r_votediff_p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row r="3">
          <cell r="B3">
            <v>0</v>
          </cell>
          <cell r="F3">
            <v>10.405654121487972</v>
          </cell>
          <cell r="AG3">
            <v>-3.3956281574986029</v>
          </cell>
        </row>
        <row r="4">
          <cell r="F4">
            <v>4.5536526091739571</v>
          </cell>
          <cell r="AG4">
            <v>-5.1165769548367379</v>
          </cell>
        </row>
        <row r="5">
          <cell r="F5">
            <v>1.7291258591125915</v>
          </cell>
          <cell r="AG5">
            <v>-1.2465713374765333</v>
          </cell>
        </row>
        <row r="6">
          <cell r="F6">
            <v>6.3696468848598515</v>
          </cell>
          <cell r="AG6">
            <v>-0.83582126594802297</v>
          </cell>
        </row>
      </sheetData>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row r="2">
          <cell r="B2" t="str">
            <v>Primaire</v>
          </cell>
          <cell r="C2">
            <v>0.25178910417295669</v>
          </cell>
          <cell r="D2">
            <v>0.19493350000486973</v>
          </cell>
          <cell r="E2">
            <v>0.48353962255372185</v>
          </cell>
        </row>
        <row r="3">
          <cell r="C3">
            <v>0.16953001393621456</v>
          </cell>
          <cell r="D3">
            <v>0.1832756907418536</v>
          </cell>
          <cell r="E3">
            <v>0.57082782295123402</v>
          </cell>
        </row>
        <row r="4">
          <cell r="C4">
            <v>0.12537383236852903</v>
          </cell>
          <cell r="D4">
            <v>0.26214528586146973</v>
          </cell>
          <cell r="E4">
            <v>0.50310747666281197</v>
          </cell>
        </row>
        <row r="18">
          <cell r="C18">
            <v>0.18766307915494251</v>
          </cell>
          <cell r="D18">
            <v>0.18826634527903879</v>
          </cell>
          <cell r="E18">
            <v>0.53877475556814369</v>
          </cell>
        </row>
        <row r="19">
          <cell r="C19">
            <v>0.17812448383934368</v>
          </cell>
          <cell r="D19">
            <v>0.20275066208162645</v>
          </cell>
          <cell r="E19">
            <v>0.55114949902576538</v>
          </cell>
        </row>
        <row r="20">
          <cell r="C20">
            <v>0.13584301942083002</v>
          </cell>
          <cell r="D20">
            <v>0.25854538108685321</v>
          </cell>
          <cell r="E20">
            <v>0.53421071173050982</v>
          </cell>
        </row>
        <row r="43">
          <cell r="C43">
            <v>0.19631701085754827</v>
          </cell>
          <cell r="D43">
            <v>0.22436229812291231</v>
          </cell>
          <cell r="E43">
            <v>0.53210541269885192</v>
          </cell>
        </row>
        <row r="44">
          <cell r="C44">
            <v>0.15172892921275782</v>
          </cell>
          <cell r="D44">
            <v>0.24828370234814914</v>
          </cell>
          <cell r="E44">
            <v>0.46065577001476105</v>
          </cell>
        </row>
        <row r="45">
          <cell r="C45">
            <v>0.22237010123977249</v>
          </cell>
          <cell r="D45">
            <v>0.19833009029493223</v>
          </cell>
          <cell r="E45">
            <v>0.48520183301282604</v>
          </cell>
        </row>
        <row r="46">
          <cell r="C46">
            <v>0.12011993842197637</v>
          </cell>
          <cell r="D46">
            <v>0.14414392610637161</v>
          </cell>
          <cell r="E46">
            <v>0.68720180936578967</v>
          </cell>
        </row>
        <row r="51">
          <cell r="B51" t="str">
            <v>20-39</v>
          </cell>
          <cell r="C51">
            <v>0.16416166167152163</v>
          </cell>
          <cell r="D51">
            <v>0.20520207708940202</v>
          </cell>
          <cell r="E51">
            <v>0.52440568584146563</v>
          </cell>
        </row>
        <row r="52">
          <cell r="B52" t="str">
            <v>40-59</v>
          </cell>
          <cell r="C52">
            <v>0.19783366126250224</v>
          </cell>
          <cell r="D52">
            <v>0.20489914916473445</v>
          </cell>
          <cell r="E52">
            <v>0.5437396437221983</v>
          </cell>
        </row>
        <row r="53">
          <cell r="B53" t="str">
            <v>60+</v>
          </cell>
          <cell r="C53">
            <v>0.20508588732632974</v>
          </cell>
          <cell r="D53">
            <v>0.19429189325652291</v>
          </cell>
          <cell r="E53">
            <v>0.52975107537912558</v>
          </cell>
        </row>
        <row r="54">
          <cell r="C54">
            <v>0.24871207590025399</v>
          </cell>
          <cell r="D54">
            <v>0.29845449108030475</v>
          </cell>
          <cell r="E54">
            <v>0.39002603632084032</v>
          </cell>
        </row>
        <row r="55">
          <cell r="C55">
            <v>0.17514124341713735</v>
          </cell>
          <cell r="D55">
            <v>0.17040769629775526</v>
          </cell>
          <cell r="E55">
            <v>0.56360330161145311</v>
          </cell>
        </row>
        <row r="56">
          <cell r="C56">
            <v>5.688827909963147E-2</v>
          </cell>
          <cell r="D56">
            <v>0.14222069774907867</v>
          </cell>
          <cell r="E56">
            <v>0.7434269100803329</v>
          </cell>
        </row>
        <row r="57">
          <cell r="C57">
            <v>0.18561021614114848</v>
          </cell>
          <cell r="D57">
            <v>0.27841532421172266</v>
          </cell>
          <cell r="E57">
            <v>0.47972776024119368</v>
          </cell>
        </row>
      </sheetData>
      <sheetData sheetId="106" refreshError="1">
        <row r="2">
          <cell r="A2">
            <v>0</v>
          </cell>
          <cell r="M2">
            <v>7.2338768150602517</v>
          </cell>
          <cell r="V2">
            <v>-14.90903680617113</v>
          </cell>
        </row>
        <row r="3">
          <cell r="M3">
            <v>-2.0648539458152966</v>
          </cell>
          <cell r="V3">
            <v>-5.8200663675754738</v>
          </cell>
        </row>
        <row r="4">
          <cell r="D4">
            <v>3.964456672460051</v>
          </cell>
          <cell r="M4">
            <v>7.0688187326309437</v>
          </cell>
          <cell r="V4">
            <v>-10.63234670126997</v>
          </cell>
        </row>
        <row r="5">
          <cell r="D5">
            <v>-2.1984590624393219</v>
          </cell>
          <cell r="M5">
            <v>-3.8560280287761408</v>
          </cell>
          <cell r="V5">
            <v>-12.55887201504561</v>
          </cell>
        </row>
        <row r="6">
          <cell r="D6">
            <v>6.5519684515223862</v>
          </cell>
          <cell r="M6">
            <v>3.6317607344514529</v>
          </cell>
          <cell r="V6">
            <v>-12.205556350654412</v>
          </cell>
        </row>
      </sheetData>
      <sheetData sheetId="107" refreshError="1">
        <row r="2">
          <cell r="A2">
            <v>0</v>
          </cell>
          <cell r="M2">
            <v>3.2501514241142226</v>
          </cell>
          <cell r="V2">
            <v>-5.2219144736027712</v>
          </cell>
        </row>
        <row r="3">
          <cell r="M3">
            <v>13.178766183622074</v>
          </cell>
          <cell r="V3">
            <v>-7.8116853099259016</v>
          </cell>
        </row>
        <row r="4">
          <cell r="D4">
            <v>-2.8611857034781449</v>
          </cell>
          <cell r="M4">
            <v>9.8284192107298818</v>
          </cell>
          <cell r="V4">
            <v>-0.13918563239392176</v>
          </cell>
        </row>
        <row r="5">
          <cell r="D5">
            <v>-3.3804407611601173</v>
          </cell>
          <cell r="M5">
            <v>-8.4499300510264295</v>
          </cell>
          <cell r="V5">
            <v>-2.6476085044068447</v>
          </cell>
        </row>
        <row r="6">
          <cell r="D6">
            <v>3.9021988812526374</v>
          </cell>
          <cell r="M6">
            <v>6.9995264032377431</v>
          </cell>
          <cell r="V6">
            <v>-9.8129182301718494</v>
          </cell>
        </row>
      </sheetData>
      <sheetData sheetId="10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F1"/>
      <sheetName val="FF2"/>
      <sheetName val="FF3"/>
      <sheetName val="FF4"/>
      <sheetName val="FF5"/>
      <sheetName val="FF6"/>
      <sheetName val="FFA1"/>
      <sheetName val="FFA2"/>
      <sheetName val="FFA3"/>
      <sheetName val="FFA4"/>
      <sheetName val="FFA5"/>
      <sheetName val="FFB1"/>
      <sheetName val="FFB2"/>
      <sheetName val="FFB3"/>
      <sheetName val="FFB4"/>
      <sheetName val="FFB5"/>
      <sheetName val="FFB6"/>
      <sheetName val="FFB7"/>
      <sheetName val="FFB8"/>
      <sheetName val="FFB9"/>
      <sheetName val="FFB10"/>
      <sheetName val="FFB11"/>
      <sheetName val="FFB12"/>
      <sheetName val="FFB13"/>
      <sheetName val="FFB14"/>
      <sheetName val="FFB15"/>
      <sheetName val="FFB16"/>
      <sheetName val="FFB17"/>
      <sheetName val="FFB18"/>
      <sheetName val="FFB19"/>
      <sheetName val="FFB20"/>
      <sheetName val="FFB21"/>
      <sheetName val="FFB22"/>
      <sheetName val="FFB23"/>
      <sheetName val="FFB24"/>
      <sheetName val="FFB25"/>
      <sheetName val="FFB26"/>
      <sheetName val="FFC1"/>
      <sheetName val="FFC2"/>
      <sheetName val="FFC3"/>
      <sheetName val="FFC4"/>
      <sheetName val="FFC5"/>
      <sheetName val="FFC6"/>
      <sheetName val="FFC7"/>
      <sheetName val="FFC8"/>
      <sheetName val="FFC9"/>
      <sheetName val="FFC10"/>
      <sheetName val="FFC11"/>
      <sheetName val="FFC12"/>
      <sheetName val="FFC13"/>
      <sheetName val="FFC14"/>
      <sheetName val="FFC15"/>
      <sheetName val="FFC16"/>
      <sheetName val="FFC17"/>
      <sheetName val="FFC18"/>
      <sheetName val="FFC19"/>
      <sheetName val="FFC20"/>
      <sheetName val="FFC21"/>
      <sheetName val="FFC22"/>
      <sheetName val="FFC23"/>
      <sheetName val="FFC24"/>
      <sheetName val="FFC25"/>
      <sheetName val="FFD1"/>
      <sheetName val="FFD2"/>
      <sheetName val="FFD3"/>
      <sheetName val="FFD4"/>
      <sheetName val="FFD5"/>
      <sheetName val="FFD6"/>
      <sheetName val="FFD7"/>
      <sheetName val="FFD8"/>
      <sheetName val="FFD9"/>
      <sheetName val="FFD10"/>
      <sheetName val="FFD11"/>
      <sheetName val="FFD12"/>
      <sheetName val="FFD13"/>
      <sheetName val="TFE1"/>
      <sheetName val="TFE2"/>
      <sheetName val="TFE3"/>
      <sheetName val="r_elec"/>
      <sheetName val="r_data"/>
      <sheetName val="r_des"/>
      <sheetName val="r_vote"/>
      <sheetName val="r_vote2"/>
      <sheetName val="r_votediff"/>
      <sheetName val="r_miss"/>
      <sheetName val="r_vote_all"/>
      <sheetName val="T_miss"/>
      <sheetName val="r_comp"/>
      <sheetName val="r_comp_ethnicity"/>
      <sheetName val="r_comp_ethnicity2"/>
      <sheetName val="r_vote_voteapra"/>
      <sheetName val="r_vote_voteupp"/>
      <sheetName val="r_vote_voteun"/>
      <sheetName val="r_vote_votefuj"/>
      <sheetName val="r_educ"/>
      <sheetName val="r_in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sheetData sheetId="78"/>
      <sheetData sheetId="79">
        <row r="2">
          <cell r="A2">
            <v>1995</v>
          </cell>
          <cell r="B2">
            <v>0.17699999999999999</v>
          </cell>
          <cell r="C2">
            <v>6.4000000000000001E-2</v>
          </cell>
          <cell r="D2">
            <v>0.51100000000000001</v>
          </cell>
          <cell r="E2">
            <v>7.3999999999999996E-2</v>
          </cell>
          <cell r="H2">
            <v>0.17400000000000002</v>
          </cell>
        </row>
        <row r="3">
          <cell r="A3">
            <v>2000</v>
          </cell>
          <cell r="B3">
            <v>0.40200000000000002</v>
          </cell>
          <cell r="C3">
            <v>1.3999999999999999E-2</v>
          </cell>
          <cell r="D3">
            <v>0.499</v>
          </cell>
          <cell r="E3">
            <v>4.8000000000000001E-2</v>
          </cell>
          <cell r="H3">
            <v>3.7000000000000005E-2</v>
          </cell>
        </row>
        <row r="4">
          <cell r="A4">
            <v>2006</v>
          </cell>
          <cell r="B4">
            <v>0.30599999999999999</v>
          </cell>
          <cell r="C4">
            <v>0.24299999999999999</v>
          </cell>
          <cell r="D4">
            <v>7.400000000000001E-2</v>
          </cell>
          <cell r="E4">
            <v>0.28600000000000003</v>
          </cell>
          <cell r="H4">
            <v>9.0999999999999831E-2</v>
          </cell>
        </row>
        <row r="5">
          <cell r="A5">
            <v>2011</v>
          </cell>
          <cell r="B5">
            <v>0.4733</v>
          </cell>
          <cell r="D5">
            <v>0.23550000000000001</v>
          </cell>
          <cell r="E5">
            <v>0.28340000000000004</v>
          </cell>
          <cell r="H5">
            <v>7.8000000000000118E-3</v>
          </cell>
        </row>
        <row r="6">
          <cell r="A6">
            <v>2016</v>
          </cell>
          <cell r="B6">
            <v>0.18739999999999998</v>
          </cell>
          <cell r="D6">
            <v>0.39860000000000001</v>
          </cell>
          <cell r="E6">
            <v>0.28470000000000001</v>
          </cell>
          <cell r="H6">
            <v>0.12930000000000008</v>
          </cell>
        </row>
      </sheetData>
      <sheetData sheetId="80"/>
      <sheetData sheetId="81"/>
      <sheetData sheetId="82">
        <row r="1">
          <cell r="C1" t="str">
            <v>1995-00</v>
          </cell>
          <cell r="D1" t="str">
            <v>2006-11</v>
          </cell>
          <cell r="E1" t="str">
            <v>2016</v>
          </cell>
        </row>
        <row r="42">
          <cell r="C42">
            <v>0.33741737784129117</v>
          </cell>
          <cell r="D42">
            <v>0.39917459887225626</v>
          </cell>
          <cell r="E42">
            <v>0.12540236529228219</v>
          </cell>
        </row>
        <row r="43">
          <cell r="C43">
            <v>0.37673433645170451</v>
          </cell>
          <cell r="D43">
            <v>0.53124049513804883</v>
          </cell>
          <cell r="E43">
            <v>0.16875975127364476</v>
          </cell>
        </row>
        <row r="44">
          <cell r="C44">
            <v>0.36326229216105466</v>
          </cell>
          <cell r="D44">
            <v>0.56978888728036636</v>
          </cell>
          <cell r="E44">
            <v>0.27334102363727797</v>
          </cell>
        </row>
        <row r="45">
          <cell r="C45">
            <v>0.37547130477623702</v>
          </cell>
          <cell r="D45">
            <v>0.64773642044974911</v>
          </cell>
          <cell r="E45">
            <v>0.28889499949410435</v>
          </cell>
        </row>
        <row r="46">
          <cell r="C46">
            <v>0.41085553714125561</v>
          </cell>
          <cell r="D46">
            <v>0.50710235537917792</v>
          </cell>
          <cell r="E46">
            <v>0.15504637294338466</v>
          </cell>
        </row>
        <row r="63">
          <cell r="E63">
            <v>9.0304662731643962E-2</v>
          </cell>
        </row>
        <row r="64">
          <cell r="E64">
            <v>0.17448981821057327</v>
          </cell>
        </row>
        <row r="65">
          <cell r="E65">
            <v>0.15286520915974441</v>
          </cell>
        </row>
        <row r="66">
          <cell r="E66">
            <v>0.1014227809847234</v>
          </cell>
        </row>
        <row r="67">
          <cell r="E67">
            <v>0.15333531299346728</v>
          </cell>
        </row>
        <row r="68">
          <cell r="E68">
            <v>0.35726850098692875</v>
          </cell>
        </row>
        <row r="69">
          <cell r="B69" t="str">
            <v>Aymara</v>
          </cell>
          <cell r="E69">
            <v>0.21362485266677914</v>
          </cell>
        </row>
        <row r="70">
          <cell r="E70">
            <v>0.24131392071172136</v>
          </cell>
        </row>
      </sheetData>
      <sheetData sheetId="83"/>
      <sheetData sheetId="84">
        <row r="2">
          <cell r="B2">
            <v>0</v>
          </cell>
          <cell r="C2" t="str">
            <v>1995-00</v>
          </cell>
          <cell r="F2">
            <v>9.7300581581288714</v>
          </cell>
          <cell r="AG2">
            <v>-3.3714631088510569</v>
          </cell>
        </row>
        <row r="3">
          <cell r="B3">
            <v>0</v>
          </cell>
          <cell r="C3" t="str">
            <v>2006-11</v>
          </cell>
          <cell r="F3">
            <v>-4.012962018469489</v>
          </cell>
          <cell r="AG3">
            <v>-12.480502943154102</v>
          </cell>
        </row>
        <row r="4">
          <cell r="B4">
            <v>0</v>
          </cell>
          <cell r="C4" t="str">
            <v>2016</v>
          </cell>
          <cell r="F4">
            <v>4.7830865427625433</v>
          </cell>
          <cell r="AG4">
            <v>1.0078829869769306</v>
          </cell>
        </row>
      </sheetData>
      <sheetData sheetId="85"/>
      <sheetData sheetId="86"/>
      <sheetData sheetId="87"/>
      <sheetData sheetId="88"/>
      <sheetData sheetId="89"/>
      <sheetData sheetId="90"/>
      <sheetData sheetId="91"/>
      <sheetData sheetId="92"/>
      <sheetData sheetId="93"/>
      <sheetData sheetId="94"/>
      <sheetData sheetId="95">
        <row r="1">
          <cell r="W1" t="str">
            <v>upp3_2</v>
          </cell>
          <cell r="X1" t="str">
            <v>upp3_3</v>
          </cell>
          <cell r="AF1" t="str">
            <v>apra3_2</v>
          </cell>
          <cell r="AG1" t="str">
            <v>apra3_3</v>
          </cell>
        </row>
        <row r="2">
          <cell r="B2" t="str">
            <v>1995-00</v>
          </cell>
          <cell r="D2">
            <v>-11.332120769142161</v>
          </cell>
          <cell r="M2">
            <v>1.7963289284922308</v>
          </cell>
          <cell r="V2">
            <v>6.1137900070787286</v>
          </cell>
          <cell r="W2">
            <v>4.5594112723652369</v>
          </cell>
          <cell r="X2">
            <v>4.2749154440439172</v>
          </cell>
          <cell r="AE2">
            <v>2.4191158296361115</v>
          </cell>
          <cell r="AF2">
            <v>2.3373286760981649</v>
          </cell>
          <cell r="AG2">
            <v>2.2744220636985037</v>
          </cell>
        </row>
        <row r="3">
          <cell r="B3" t="str">
            <v>2006-11</v>
          </cell>
          <cell r="D3">
            <v>-4.3710451267554493</v>
          </cell>
          <cell r="M3">
            <v>8.9751568853233632</v>
          </cell>
          <cell r="V3">
            <v>-2.3757062220661158</v>
          </cell>
          <cell r="W3">
            <v>-2.4498226776421452</v>
          </cell>
          <cell r="X3">
            <v>-2.5090735216858651</v>
          </cell>
          <cell r="AE3">
            <v>-2.122717377760198</v>
          </cell>
          <cell r="AF3">
            <v>1.1063333134782753</v>
          </cell>
          <cell r="AG3">
            <v>0.26688312861432811</v>
          </cell>
        </row>
        <row r="4">
          <cell r="B4" t="str">
            <v>2016</v>
          </cell>
          <cell r="D4">
            <v>-9.663273827532592</v>
          </cell>
          <cell r="M4">
            <v>1.1953079652450405</v>
          </cell>
          <cell r="V4">
            <v>4.3792763957365031</v>
          </cell>
          <cell r="W4">
            <v>3.1049165345411924</v>
          </cell>
          <cell r="X4">
            <v>2.5765430993750531</v>
          </cell>
        </row>
      </sheetData>
      <sheetData sheetId="96">
        <row r="2">
          <cell r="B2" t="str">
            <v>1995-00</v>
          </cell>
          <cell r="D2">
            <v>-0.29195568128505001</v>
          </cell>
          <cell r="M2">
            <v>3.6041029433182916</v>
          </cell>
          <cell r="V2">
            <v>1.0978387596858501</v>
          </cell>
          <cell r="AE2">
            <v>-0.87995060745883502</v>
          </cell>
        </row>
        <row r="3">
          <cell r="B3" t="str">
            <v>2006-11</v>
          </cell>
          <cell r="D3">
            <v>-4.353164325791604</v>
          </cell>
          <cell r="M3">
            <v>18.729014311020876</v>
          </cell>
          <cell r="V3">
            <v>-15.178714624157507</v>
          </cell>
          <cell r="AE3">
            <v>-0.79532462670985771</v>
          </cell>
        </row>
        <row r="4">
          <cell r="B4" t="str">
            <v>2016</v>
          </cell>
          <cell r="D4">
            <v>-12.081449402316229</v>
          </cell>
          <cell r="M4">
            <v>2.2415003071422448</v>
          </cell>
          <cell r="V4">
            <v>2.4641599252665127</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A1"/>
      <sheetName val="FA2"/>
      <sheetName val="TA1"/>
      <sheetName val="FAA1"/>
      <sheetName val="FAA2"/>
      <sheetName val="FAA3"/>
      <sheetName val="FAA4"/>
      <sheetName val="FAA5"/>
      <sheetName val="FAA6"/>
      <sheetName val="FAA7"/>
      <sheetName val="FAA8"/>
      <sheetName val="FAA9"/>
      <sheetName val="FAA10"/>
      <sheetName val="FAA11"/>
      <sheetName val="FAA12"/>
      <sheetName val="FAA13"/>
      <sheetName val="FAA14"/>
      <sheetName val="FAA15"/>
      <sheetName val="FAA16"/>
      <sheetName val="FAA17"/>
      <sheetName val="FAA18"/>
      <sheetName val="FAA19"/>
      <sheetName val="FAA20"/>
      <sheetName val="FAA21"/>
      <sheetName val="FAA22"/>
      <sheetName val="TAB1"/>
      <sheetName val="TAB2"/>
      <sheetName val="TAB3"/>
      <sheetName val="r_elec"/>
      <sheetName val="r_svy"/>
      <sheetName val="r_educ"/>
      <sheetName val="r_elec_peron"/>
      <sheetName val="r_inc"/>
      <sheetName val="r_data"/>
      <sheetName val="r_miss"/>
      <sheetName val="r_des"/>
      <sheetName val="r_vote"/>
      <sheetName val="r_votediff"/>
      <sheetName val="r_vote_all"/>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row r="2">
          <cell r="A2">
            <v>1995</v>
          </cell>
          <cell r="B2">
            <v>50.06</v>
          </cell>
          <cell r="C2">
            <v>49.94</v>
          </cell>
        </row>
        <row r="3">
          <cell r="A3">
            <v>1999</v>
          </cell>
          <cell r="B3">
            <v>61.73</v>
          </cell>
          <cell r="C3">
            <v>38.270000000000003</v>
          </cell>
        </row>
        <row r="4">
          <cell r="A4">
            <v>2003</v>
          </cell>
          <cell r="B4">
            <v>39.19</v>
          </cell>
          <cell r="C4">
            <v>60.81</v>
          </cell>
        </row>
        <row r="5">
          <cell r="A5">
            <v>2007</v>
          </cell>
          <cell r="B5">
            <v>47.08</v>
          </cell>
          <cell r="C5">
            <v>52.92</v>
          </cell>
        </row>
        <row r="6">
          <cell r="A6">
            <v>2011</v>
          </cell>
          <cell r="B6">
            <v>40.03</v>
          </cell>
          <cell r="C6">
            <v>59.97</v>
          </cell>
        </row>
        <row r="7">
          <cell r="A7">
            <v>2015</v>
          </cell>
          <cell r="B7">
            <v>61.279999999999994</v>
          </cell>
          <cell r="C7">
            <v>38.72</v>
          </cell>
        </row>
        <row r="8">
          <cell r="A8">
            <v>2019</v>
          </cell>
          <cell r="B8">
            <v>51.76</v>
          </cell>
          <cell r="C8">
            <v>48.24</v>
          </cell>
        </row>
      </sheetData>
      <sheetData sheetId="33"/>
      <sheetData sheetId="34"/>
      <sheetData sheetId="35"/>
      <sheetData sheetId="36"/>
      <sheetData sheetId="37"/>
      <sheetData sheetId="38">
        <row r="2">
          <cell r="C2" t="str">
            <v>1995-99</v>
          </cell>
          <cell r="F2">
            <v>-21.371183395385742</v>
          </cell>
          <cell r="AG2">
            <v>1.2272228002548218</v>
          </cell>
        </row>
        <row r="3">
          <cell r="C3" t="str">
            <v>2007-11</v>
          </cell>
          <cell r="F3">
            <v>-13.899956703186035</v>
          </cell>
          <cell r="AG3">
            <v>-8.7236394882202148</v>
          </cell>
        </row>
        <row r="4">
          <cell r="C4" t="str">
            <v>2015-19</v>
          </cell>
          <cell r="F4">
            <v>-16.515195846557617</v>
          </cell>
          <cell r="AG4">
            <v>-7.5938186645507812</v>
          </cell>
        </row>
      </sheetData>
      <sheetData sheetId="3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_elec_peron"/>
      <sheetName val="r_educ"/>
      <sheetName val="r_elec"/>
      <sheetName val="r_inc"/>
      <sheetName val="r_vote"/>
      <sheetName val="r_votediff"/>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B1"/>
      <sheetName val="FB2"/>
      <sheetName val="FB3"/>
      <sheetName val="FB4"/>
      <sheetName val="TB1"/>
      <sheetName val="FBA1"/>
      <sheetName val="FBA2"/>
      <sheetName val="FBA3"/>
      <sheetName val="FBA4"/>
      <sheetName val="FBA5"/>
      <sheetName val="FBA6"/>
      <sheetName val="FBA7"/>
      <sheetName val="FBA8 "/>
      <sheetName val="FBA9 "/>
      <sheetName val="FBA10"/>
      <sheetName val="FBA11"/>
      <sheetName val="FBA12"/>
      <sheetName val="FBA13"/>
      <sheetName val="FBA14"/>
      <sheetName val="FBA15"/>
      <sheetName val="FBA16"/>
      <sheetName val="FBA17"/>
      <sheetName val="FBA18"/>
      <sheetName val="FBA19"/>
      <sheetName val="FBA20"/>
      <sheetName val="FBA21"/>
      <sheetName val="FBA22"/>
      <sheetName val="FBA23"/>
      <sheetName val="FBA24"/>
      <sheetName val="FBB1"/>
      <sheetName val="FBB2"/>
      <sheetName val="FBB3"/>
      <sheetName val="FBB4"/>
      <sheetName val="FBB5"/>
      <sheetName val="FBB6"/>
      <sheetName val="FBB7"/>
      <sheetName val="FBB8"/>
      <sheetName val="FBB9"/>
      <sheetName val="FBB10"/>
      <sheetName val="FBB11"/>
      <sheetName val="FBB12"/>
      <sheetName val="FBB13"/>
      <sheetName val="FBB14"/>
      <sheetName val="FBB15"/>
      <sheetName val="FBB16"/>
      <sheetName val="FBB17"/>
      <sheetName val="FBB18"/>
      <sheetName val="FBB19"/>
      <sheetName val="FBB20"/>
      <sheetName val="FBB21"/>
      <sheetName val="FBB22"/>
      <sheetName val="FBB23"/>
      <sheetName val="FBB24"/>
      <sheetName val="FBB25"/>
      <sheetName val="FBB26"/>
      <sheetName val="FBB27"/>
      <sheetName val="FBB28"/>
      <sheetName val="FBB29"/>
      <sheetName val="FBB30"/>
      <sheetName val="FBB31"/>
      <sheetName val="FBB32"/>
      <sheetName val="FBB33"/>
      <sheetName val="FBB34"/>
      <sheetName val="FBB35"/>
      <sheetName val="FBB36"/>
      <sheetName val="FBB37"/>
      <sheetName val="FBB38"/>
      <sheetName val="FBB39"/>
      <sheetName val="FBB40"/>
      <sheetName val="FBB41"/>
      <sheetName val="FBB42"/>
      <sheetName val="FBB43"/>
      <sheetName val="FBB44"/>
      <sheetName val="FBB45"/>
      <sheetName val="FBB46"/>
      <sheetName val="FBB47"/>
      <sheetName val="FBB48"/>
      <sheetName val="FBB49"/>
      <sheetName val="FBB50"/>
      <sheetName val="FBB51"/>
      <sheetName val="FBB52"/>
      <sheetName val="FBB53"/>
      <sheetName val="TBC1"/>
      <sheetName val="TBC2"/>
      <sheetName val="r_educvoteleft"/>
      <sheetName val="r_educ3voteleft"/>
      <sheetName val="r_educorigvoteleft"/>
      <sheetName val="r_unionvoteleft"/>
      <sheetName val="r_iclassvoteleft"/>
      <sheetName val="r_iclassorigvoteleft"/>
      <sheetName val="r_maritalvoteleft"/>
      <sheetName val="r_racevoteleft"/>
      <sheetName val="r_sexvoteleft"/>
      <sheetName val="r_religionvoteleft"/>
      <sheetName val="r_religiousvoteleft"/>
      <sheetName val="r_agerecvoteleft"/>
      <sheetName val="r_educvoteleft2"/>
      <sheetName val="r_educ3voteleft2"/>
      <sheetName val="r_unionvoteleft2"/>
      <sheetName val="r_iclassvoteleft2"/>
      <sheetName val="r_iclassorigvoteleft2"/>
      <sheetName val="r_maritalvoteleft2"/>
      <sheetName val="r_racevoteleft2"/>
      <sheetName val="r_sexvoteleft2"/>
      <sheetName val="r_religionvoteleft2"/>
      <sheetName val="r_religiousvoteleft2"/>
      <sheetName val="r_agerecvoteleft2"/>
      <sheetName val="r_des"/>
      <sheetName val="r_vote_voterblock"/>
      <sheetName val="r_vote_votedc"/>
      <sheetName val="r_vote_votecon"/>
      <sheetName val="r_vote_voteothl"/>
      <sheetName val="r_educ"/>
      <sheetName val="r_inc"/>
      <sheetName val="r_vote_all"/>
      <sheetName val="r_votes_by_party"/>
      <sheetName val="r_elec"/>
      <sheetName val="r_votediff"/>
      <sheetName val="r_elec_final"/>
      <sheetName val="r_destats"/>
      <sheetName val="r_data"/>
      <sheetName val="r_miss"/>
      <sheetName val="r_vote"/>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ow r="1">
          <cell r="W1" t="str">
            <v>dc3_2</v>
          </cell>
        </row>
        <row r="2">
          <cell r="B2" t="str">
            <v>1989</v>
          </cell>
          <cell r="D2">
            <v>-1.0910878054608462</v>
          </cell>
          <cell r="M2">
            <v>0.73011393133902003</v>
          </cell>
          <cell r="V2">
            <v>-17.359257932210618</v>
          </cell>
          <cell r="AE2">
            <v>3.2304088159001618</v>
          </cell>
        </row>
        <row r="3">
          <cell r="B3" t="str">
            <v>1993-99</v>
          </cell>
          <cell r="D3">
            <v>6.7125927284525853</v>
          </cell>
          <cell r="M3">
            <v>-2.1846872664754993</v>
          </cell>
          <cell r="V3">
            <v>-6.8447802970063849</v>
          </cell>
          <cell r="AE3">
            <v>1.3123342003332816</v>
          </cell>
        </row>
        <row r="4">
          <cell r="B4" t="str">
            <v>2005-09</v>
          </cell>
          <cell r="D4">
            <v>5.9355400390287105</v>
          </cell>
          <cell r="M4">
            <v>-7.5367254358294042</v>
          </cell>
          <cell r="V4">
            <v>-4.9685835493237587</v>
          </cell>
          <cell r="AE4">
            <v>6.5697689461244533</v>
          </cell>
        </row>
        <row r="5">
          <cell r="B5" t="str">
            <v>2013-17</v>
          </cell>
          <cell r="D5">
            <v>3.6286706094561687</v>
          </cell>
          <cell r="M5">
            <v>-10.255480611775429</v>
          </cell>
          <cell r="V5">
            <v>-1.6350058145801993</v>
          </cell>
          <cell r="AE5">
            <v>4.7774003071841449</v>
          </cell>
        </row>
      </sheetData>
      <sheetData sheetId="114">
        <row r="3">
          <cell r="B3" t="str">
            <v>1993-99</v>
          </cell>
          <cell r="D3">
            <v>2.8190966091544518</v>
          </cell>
          <cell r="M3">
            <v>-5.182525099623609</v>
          </cell>
          <cell r="V3">
            <v>0.78304552265368133</v>
          </cell>
          <cell r="AE3">
            <v>2.1727565855427287</v>
          </cell>
        </row>
        <row r="4">
          <cell r="B4" t="str">
            <v>2005-09</v>
          </cell>
          <cell r="D4">
            <v>0.62267031236236059</v>
          </cell>
          <cell r="M4">
            <v>-6.7423024012718784</v>
          </cell>
          <cell r="V4">
            <v>-2.4053647515615855</v>
          </cell>
          <cell r="AE4">
            <v>8.5249968404710934</v>
          </cell>
        </row>
        <row r="5">
          <cell r="B5" t="str">
            <v>2013-17</v>
          </cell>
          <cell r="D5">
            <v>-2.7992786945984149</v>
          </cell>
          <cell r="M5">
            <v>-7.3322158704924663</v>
          </cell>
          <cell r="V5">
            <v>-1.8404256485502368</v>
          </cell>
          <cell r="AE5">
            <v>4.7749836278672957</v>
          </cell>
        </row>
      </sheetData>
      <sheetData sheetId="115">
        <row r="2">
          <cell r="B2" t="str">
            <v>Primaire</v>
          </cell>
        </row>
      </sheetData>
      <sheetData sheetId="116">
        <row r="2">
          <cell r="B2">
            <v>0.55166888041721185</v>
          </cell>
        </row>
      </sheetData>
      <sheetData sheetId="117">
        <row r="1">
          <cell r="B1" t="str">
            <v>left</v>
          </cell>
        </row>
      </sheetData>
      <sheetData sheetId="118">
        <row r="2">
          <cell r="B2">
            <v>0</v>
          </cell>
          <cell r="C2" t="str">
            <v>1989</v>
          </cell>
          <cell r="F2">
            <v>-0.42058082292693372</v>
          </cell>
        </row>
        <row r="3">
          <cell r="C3" t="str">
            <v>1993-99</v>
          </cell>
          <cell r="F3">
            <v>4.5291014345860514</v>
          </cell>
          <cell r="AG3">
            <v>-5.2322858202723603</v>
          </cell>
        </row>
        <row r="4">
          <cell r="C4" t="str">
            <v>2005-09</v>
          </cell>
          <cell r="F4">
            <v>-2.4582653969004831</v>
          </cell>
          <cell r="AG4">
            <v>-2.9778960258390397</v>
          </cell>
        </row>
        <row r="5">
          <cell r="C5" t="str">
            <v>2013-17</v>
          </cell>
          <cell r="F5">
            <v>-5.0667576881023306</v>
          </cell>
          <cell r="AG5">
            <v>-7.4646475910039713</v>
          </cell>
        </row>
      </sheetData>
      <sheetData sheetId="119"/>
      <sheetData sheetId="120"/>
      <sheetData sheetId="121"/>
      <sheetData sheetId="122"/>
      <sheetData sheetId="12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C1"/>
      <sheetName val="FC2"/>
      <sheetName val="FC3"/>
      <sheetName val="FC4"/>
      <sheetName val="TC1"/>
      <sheetName val="FCA1"/>
      <sheetName val="FCA2"/>
      <sheetName val="FCA3"/>
      <sheetName val="FCA4"/>
      <sheetName val="FCA5"/>
      <sheetName val="FCA6"/>
      <sheetName val="FCA7"/>
      <sheetName val="FCA8"/>
      <sheetName val="FCA9"/>
      <sheetName val="FCA10"/>
      <sheetName val="FCA11"/>
      <sheetName val="FCA12"/>
      <sheetName val="FCA13"/>
      <sheetName val="FCA14"/>
      <sheetName val="FCA15"/>
      <sheetName val="FCA16"/>
      <sheetName val="FCA17"/>
      <sheetName val="FCA18"/>
      <sheetName val="FCB1"/>
      <sheetName val="FCB2"/>
      <sheetName val="FCB3"/>
      <sheetName val="FCB4"/>
      <sheetName val="FCB5"/>
      <sheetName val="FCB6"/>
      <sheetName val="FCB7"/>
      <sheetName val="FCB8"/>
      <sheetName val="FCB9"/>
      <sheetName val="FCB10"/>
      <sheetName val="FCB11"/>
      <sheetName val="FCB12"/>
      <sheetName val="FCB13"/>
      <sheetName val="FCB14"/>
      <sheetName val="FCB15"/>
      <sheetName val="FCB16"/>
      <sheetName val="FCB17"/>
      <sheetName val="FCB18"/>
      <sheetName val="FCB19"/>
      <sheetName val="FCB20"/>
      <sheetName val="FCB21"/>
      <sheetName val="FCB22"/>
      <sheetName val="FCB23"/>
      <sheetName val="FCB24"/>
      <sheetName val="FCB25"/>
      <sheetName val="FCB26"/>
      <sheetName val="FCC1"/>
      <sheetName val="FCC2"/>
      <sheetName val="FCC3"/>
      <sheetName val="FCC4"/>
      <sheetName val="FCC5"/>
      <sheetName val="FCC6"/>
      <sheetName val="FCC7"/>
      <sheetName val="FCC8"/>
      <sheetName val="FCC9"/>
      <sheetName val="FCC10"/>
      <sheetName val="FCC11"/>
      <sheetName val="FCC12"/>
      <sheetName val="FCC13"/>
      <sheetName val="FCC14"/>
      <sheetName val="FCC15"/>
      <sheetName val="FCC16"/>
      <sheetName val="FCC17"/>
      <sheetName val="FCC18"/>
      <sheetName val="FCC19"/>
      <sheetName val="FCC20"/>
      <sheetName val="FCC21"/>
      <sheetName val="FCC22"/>
      <sheetName val="FCC23"/>
      <sheetName val="FCC24"/>
      <sheetName val="FCC25"/>
      <sheetName val="FCC26"/>
      <sheetName val="FCC27"/>
      <sheetName val="FCC28"/>
      <sheetName val="FCC29"/>
      <sheetName val="FCC30"/>
      <sheetName val="FCC31"/>
      <sheetName val="FCC32"/>
      <sheetName val="FCC33"/>
      <sheetName val="FCC34"/>
      <sheetName val="FCC35"/>
      <sheetName val="FCC36"/>
      <sheetName val="FCC37"/>
      <sheetName val="FCC38"/>
      <sheetName val="FCC39"/>
      <sheetName val="FCC40"/>
      <sheetName val="FCC41"/>
      <sheetName val="FCC42"/>
      <sheetName val="FCC43"/>
      <sheetName val="FCC44"/>
      <sheetName val=" FCC45"/>
      <sheetName val="FCC46"/>
      <sheetName val="FCC47"/>
      <sheetName val="FCC48"/>
      <sheetName val="FCC49"/>
      <sheetName val="FCC50"/>
      <sheetName val="FCC51"/>
      <sheetName val="TCD1"/>
      <sheetName val="TCD2"/>
      <sheetName val="T_des_all"/>
      <sheetName val="T_miss"/>
      <sheetName val="r_elec"/>
      <sheetName val="r_data"/>
      <sheetName val="r_miss"/>
      <sheetName val="r_des"/>
      <sheetName val="r_destop10"/>
      <sheetName val="r_destop10vote"/>
      <sheetName val="r_vote"/>
      <sheetName val="r_vote2"/>
      <sheetName val="r_vote3"/>
      <sheetName val="r_votetop10"/>
      <sheetName val="r_votediff"/>
      <sheetName val="r_vote_pln"/>
      <sheetName val="r_vote_pln2"/>
      <sheetName val="r_vote_pln3"/>
      <sheetName val="r_vote_pusc"/>
      <sheetName val="r_vote_pusc2"/>
      <sheetName val="r_vote_pusc3"/>
      <sheetName val="r_vote_pac"/>
      <sheetName val="r_vote_pac2"/>
      <sheetName val="r_vote_pac3"/>
      <sheetName val="r_vote_all"/>
      <sheetName val="r_educ"/>
      <sheetName val="r_i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ow r="2">
          <cell r="A2">
            <v>1953</v>
          </cell>
          <cell r="BE2">
            <v>0.64708965864295886</v>
          </cell>
          <cell r="BF2">
            <v>0.35291034135704102</v>
          </cell>
        </row>
        <row r="3">
          <cell r="A3">
            <v>1958</v>
          </cell>
          <cell r="BE3">
            <v>0.42784214778671986</v>
          </cell>
          <cell r="BF3">
            <v>0.46423590266713005</v>
          </cell>
          <cell r="BK3">
            <v>0.10792194954615006</v>
          </cell>
        </row>
        <row r="4">
          <cell r="A4">
            <v>1962</v>
          </cell>
          <cell r="BE4">
            <v>0.50291815095107206</v>
          </cell>
          <cell r="BF4">
            <v>0.13492862395752384</v>
          </cell>
          <cell r="BK4">
            <v>0.35344571300415689</v>
          </cell>
        </row>
        <row r="5">
          <cell r="A5">
            <v>1966</v>
          </cell>
          <cell r="BE5">
            <v>0.49521975532396917</v>
          </cell>
          <cell r="BF5">
            <v>0.50478024467603078</v>
          </cell>
        </row>
        <row r="6">
          <cell r="A6">
            <v>1970</v>
          </cell>
          <cell r="BE6">
            <v>0.54788582432945399</v>
          </cell>
          <cell r="BF6">
            <v>0.41176568619281734</v>
          </cell>
        </row>
        <row r="7">
          <cell r="A7">
            <v>1974</v>
          </cell>
          <cell r="BE7">
            <v>0.4344259515127028</v>
          </cell>
          <cell r="BF7">
            <v>0.30398418065433225</v>
          </cell>
          <cell r="BK7">
            <v>0.22773487555241634</v>
          </cell>
        </row>
        <row r="8">
          <cell r="A8">
            <v>1978</v>
          </cell>
          <cell r="BE8">
            <v>0.43829506666137275</v>
          </cell>
          <cell r="BF8">
            <v>0.52156012036465538</v>
          </cell>
          <cell r="BK8">
            <v>1.0537321585627469E-2</v>
          </cell>
        </row>
        <row r="9">
          <cell r="A9">
            <v>1982</v>
          </cell>
          <cell r="BE9">
            <v>0.58802825644336298</v>
          </cell>
          <cell r="BF9">
            <v>0.33643189981956928</v>
          </cell>
          <cell r="BK9">
            <v>3.8300144013507474E-3</v>
          </cell>
        </row>
        <row r="10">
          <cell r="A10">
            <v>1986</v>
          </cell>
          <cell r="BE10">
            <v>0.52337368020505859</v>
          </cell>
          <cell r="BF10">
            <v>0.45766447129736032</v>
          </cell>
          <cell r="BJ10">
            <v>4.7645082524624075E-3</v>
          </cell>
          <cell r="BK10">
            <v>9.5256416097574969E-4</v>
          </cell>
        </row>
        <row r="11">
          <cell r="A11">
            <v>1990</v>
          </cell>
          <cell r="BE11">
            <v>0.47197508698946045</v>
          </cell>
          <cell r="BF11">
            <v>0.51488642816160546</v>
          </cell>
          <cell r="BJ11">
            <v>3.1200565746537842E-3</v>
          </cell>
          <cell r="BK11">
            <v>5.5299648484003871E-4</v>
          </cell>
        </row>
        <row r="12">
          <cell r="A12">
            <v>1994</v>
          </cell>
          <cell r="BE12">
            <v>0.49616837024703758</v>
          </cell>
          <cell r="BF12">
            <v>0.47737026515723469</v>
          </cell>
          <cell r="BJ12">
            <v>3.342064308565147E-3</v>
          </cell>
          <cell r="BK12">
            <v>4.1446966204213547E-3</v>
          </cell>
        </row>
        <row r="13">
          <cell r="A13">
            <v>1998</v>
          </cell>
          <cell r="BE13">
            <v>0.44562172625005581</v>
          </cell>
          <cell r="BF13">
            <v>0.46961974453768929</v>
          </cell>
          <cell r="BH13">
            <v>4.2298613521442388E-3</v>
          </cell>
          <cell r="BJ13">
            <v>1.6460022265460166E-2</v>
          </cell>
          <cell r="BK13">
            <v>2.7710128480058299E-2</v>
          </cell>
        </row>
        <row r="14">
          <cell r="A14">
            <v>2002</v>
          </cell>
          <cell r="BE14">
            <v>0.31050858093466988</v>
          </cell>
          <cell r="BF14">
            <v>0.38584104925662399</v>
          </cell>
          <cell r="BG14">
            <v>0.26190953985534482</v>
          </cell>
          <cell r="BH14">
            <v>1.6874258503312426E-2</v>
          </cell>
          <cell r="BJ14">
            <v>1.1553458030061869E-2</v>
          </cell>
          <cell r="BK14">
            <v>5.8110462171004247E-3</v>
          </cell>
        </row>
        <row r="15">
          <cell r="A15">
            <v>2006</v>
          </cell>
          <cell r="BE15">
            <v>0.40920829659259406</v>
          </cell>
          <cell r="BF15">
            <v>5.1877102842871142E-2</v>
          </cell>
          <cell r="BG15">
            <v>0.39802043359819506</v>
          </cell>
          <cell r="BH15">
            <v>8.4797215749831276E-2</v>
          </cell>
          <cell r="BJ15">
            <v>9.5683968886546237E-3</v>
          </cell>
          <cell r="BK15">
            <v>3.1625771555524899E-3</v>
          </cell>
        </row>
        <row r="16">
          <cell r="A16">
            <v>2010</v>
          </cell>
          <cell r="BE16">
            <v>0.46905275009639863</v>
          </cell>
          <cell r="BF16">
            <v>3.8776079312186837E-2</v>
          </cell>
          <cell r="BG16">
            <v>0.25054608485282259</v>
          </cell>
          <cell r="BH16">
            <v>0.20916711007448729</v>
          </cell>
          <cell r="BI16">
            <v>3.5483089550591134E-3</v>
          </cell>
          <cell r="BJ16">
            <v>7.2959552312443724E-3</v>
          </cell>
          <cell r="BK16">
            <v>1.9961461451248944E-2</v>
          </cell>
        </row>
        <row r="17">
          <cell r="A17">
            <v>2014</v>
          </cell>
          <cell r="BE17">
            <v>0.2970772649785548</v>
          </cell>
          <cell r="BF17">
            <v>6.0157958853246353E-2</v>
          </cell>
          <cell r="BG17">
            <v>0.30643375341527396</v>
          </cell>
          <cell r="BH17">
            <v>0.11338709551869351</v>
          </cell>
          <cell r="BI17">
            <v>0.17245625335689321</v>
          </cell>
          <cell r="BJ17">
            <v>2.1606716121649917E-2</v>
          </cell>
          <cell r="BK17">
            <v>6.5099402959514895E-3</v>
          </cell>
        </row>
        <row r="18">
          <cell r="A18">
            <v>2018</v>
          </cell>
          <cell r="BE18">
            <v>0.1863394249864366</v>
          </cell>
          <cell r="BF18">
            <v>0.15992735869590946</v>
          </cell>
          <cell r="BG18">
            <v>0.21633157701523692</v>
          </cell>
          <cell r="BH18">
            <v>1.0159201038475478E-2</v>
          </cell>
          <cell r="BI18">
            <v>7.8256942855538386E-3</v>
          </cell>
          <cell r="BJ18">
            <v>0.25563362273210571</v>
          </cell>
          <cell r="BK18">
            <v>9.8919244794047609E-2</v>
          </cell>
        </row>
      </sheetData>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ow r="2">
          <cell r="B2">
            <v>0</v>
          </cell>
        </row>
      </sheetData>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ow r="1">
          <cell r="C1" t="str">
            <v>PLN</v>
          </cell>
        </row>
      </sheetData>
      <sheetData sheetId="126" refreshError="1"/>
      <sheetData sheetId="127">
        <row r="2">
          <cell r="B2" t="str">
            <v>1970-78</v>
          </cell>
          <cell r="AN2">
            <v>-14.732109326200622</v>
          </cell>
          <cell r="AW2">
            <v>1.3310266917587577</v>
          </cell>
        </row>
        <row r="3">
          <cell r="AN3">
            <v>-3.7741540772047575</v>
          </cell>
          <cell r="AW3">
            <v>4.9649103423524892</v>
          </cell>
        </row>
        <row r="4">
          <cell r="V4">
            <v>1.0923109832056057</v>
          </cell>
          <cell r="AN4">
            <v>-1.4061437317333769</v>
          </cell>
          <cell r="AW4">
            <v>0.6398432945871767</v>
          </cell>
        </row>
        <row r="5">
          <cell r="V5">
            <v>-1.2240201636418149</v>
          </cell>
          <cell r="AE5">
            <v>17.776410901116289</v>
          </cell>
          <cell r="AN5">
            <v>-5.3982324044922469</v>
          </cell>
          <cell r="AW5">
            <v>-8.4025133955568698</v>
          </cell>
        </row>
        <row r="6">
          <cell r="D6">
            <v>-24.381553208218048</v>
          </cell>
          <cell r="M6">
            <v>-0.45641085931005193</v>
          </cell>
          <cell r="V6">
            <v>-0.25673778225979371</v>
          </cell>
          <cell r="AE6">
            <v>15.608704924278637</v>
          </cell>
          <cell r="AN6">
            <v>5.1390151044352796</v>
          </cell>
          <cell r="AW6">
            <v>-4.9396785870089985</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D1"/>
      <sheetName val="FD2 "/>
      <sheetName val="FD3"/>
      <sheetName val="FD4 "/>
      <sheetName val="FDA1"/>
      <sheetName val="FDA2"/>
      <sheetName val="FDA3"/>
      <sheetName val="FDA4"/>
      <sheetName val="FDA5"/>
      <sheetName val="FDA6"/>
      <sheetName val="FDA7"/>
      <sheetName val="FDA8"/>
      <sheetName val="FDA9"/>
      <sheetName val="FDA10"/>
      <sheetName val="FDA11"/>
      <sheetName val="FDA12"/>
      <sheetName val="FDA13"/>
      <sheetName val="FDA14"/>
      <sheetName val="FDA15"/>
      <sheetName val="FDA16"/>
      <sheetName val="FDA17"/>
      <sheetName val="FDA18"/>
      <sheetName val="FDA19"/>
      <sheetName val="FDA20"/>
      <sheetName val="FDA21"/>
      <sheetName val="FDA22"/>
      <sheetName val="FDA23"/>
      <sheetName val="FDB1"/>
      <sheetName val="FDB2"/>
      <sheetName val="FDB3"/>
      <sheetName val="FDB4"/>
      <sheetName val="FDB5"/>
      <sheetName val="FDB6"/>
      <sheetName val="FDB7"/>
      <sheetName val="FDB8"/>
      <sheetName val="FDB9"/>
      <sheetName val="FDB10"/>
      <sheetName val="FDB11"/>
      <sheetName val="TDC1"/>
      <sheetName val="TDC2"/>
      <sheetName val="TDC3"/>
      <sheetName val="R_occup2_all"/>
      <sheetName val="R_diff_right"/>
      <sheetName val="r2_dinc2"/>
      <sheetName val="r_elec"/>
      <sheetName val="r_svy"/>
      <sheetName val="r_destats"/>
      <sheetName val="r2_educ"/>
      <sheetName val="r2_self"/>
      <sheetName val="r2_sex"/>
      <sheetName val="r2_marital"/>
      <sheetName val="r2_agerec"/>
      <sheetName val="r2_sector"/>
      <sheetName val="r2_religion"/>
      <sheetName val="r2_religious"/>
      <sheetName val="r2_rural"/>
      <sheetName val="r2_rural2"/>
      <sheetName val="r2_race"/>
      <sheetName val="r2_emp"/>
      <sheetName val="r2_lrs"/>
      <sheetName val="r2_problem"/>
      <sheetName val="r2_occup2"/>
      <sheetName val="r2_intpol"/>
      <sheetName val="r2_perception_income"/>
      <sheetName val="r_educ"/>
      <sheetName val="r_agerec"/>
      <sheetName val="r_race"/>
      <sheetName val="r_sex"/>
      <sheetName val="r_religion"/>
      <sheetName val="r_educdiff_prim"/>
      <sheetName val="r_rural"/>
      <sheetName val="r_dinc"/>
      <sheetName val="r_deduc_org"/>
      <sheetName val="r_qinc"/>
      <sheetName val="r_qeduc_org"/>
      <sheetName val="r_self"/>
      <sheetName val="r_marital"/>
      <sheetName val="r_sector"/>
      <sheetName val="r_religious"/>
      <sheetName val="r_rural2"/>
      <sheetName val="r_emp"/>
      <sheetName val="r_incdiff"/>
      <sheetName val="r_educdiff2"/>
      <sheetName val="r_educdiff"/>
      <sheetName val="r_educ10"/>
      <sheetName val="r_elec2"/>
      <sheetName val="r_lrs"/>
      <sheetName val="r_intpol"/>
      <sheetName val="r_perception_income"/>
      <sheetName val="r_occup2"/>
      <sheetName val="r_educ_distrib"/>
      <sheetName val="r_occup2_distrib"/>
      <sheetName val="r_sector_distrib"/>
      <sheetName val="r_religion_distrib"/>
      <sheetName val="r_support_peace"/>
      <sheetName val="r_vote_peace"/>
      <sheetName val="r_problem"/>
      <sheetName val="r_incdiff_right"/>
      <sheetName val="r_educdiff_right"/>
      <sheetName val="r_educdiff2_right"/>
      <sheetName val="r_diff_wyu"/>
      <sheetName val="r_incdiff_right1"/>
      <sheetName val="r_incdiff_right2"/>
      <sheetName val="r_dinc2"/>
      <sheetName val="r_qinc2"/>
      <sheetName val="r_deduc_org2"/>
      <sheetName val="r_qeduc_org2"/>
      <sheetName val="r2_qinc2"/>
      <sheetName val="r2_deduc_org2"/>
      <sheetName val="r2_qeduc_org2"/>
      <sheetName val="r2_incdiff"/>
      <sheetName val="r_religion2"/>
      <sheetName val="r_religion2_inc10_right"/>
      <sheetName val="r_educ_right"/>
      <sheetName val="r_self_right"/>
      <sheetName val="r_sex_right"/>
      <sheetName val="r_marital_right"/>
      <sheetName val="r_agerec_right"/>
      <sheetName val="r_sector_right"/>
      <sheetName val="r_religion2_right"/>
      <sheetName val="r_religious_right"/>
      <sheetName val="r_rural_right"/>
      <sheetName val="r_rural2_right"/>
      <sheetName val="r_race_right"/>
      <sheetName val="r_emp_right"/>
      <sheetName val="r_lrs_right"/>
      <sheetName val="r_problem_right"/>
      <sheetName val="r_occup2_right"/>
      <sheetName val="r_support_peace_right"/>
      <sheetName val="r_vote_peace_right"/>
      <sheetName val="r_dinc_right"/>
      <sheetName val="r_qinc_right"/>
      <sheetName val="r_deduc_org_right"/>
      <sheetName val="r_qeduc_org_right"/>
      <sheetName val="r_religion_right"/>
      <sheetName val="r_region_right"/>
      <sheetName val="r2_region"/>
      <sheetName val="r_region"/>
      <sheetName val="r2_educdiff"/>
      <sheetName val="r_dec_educ"/>
      <sheetName val="r_dec_self"/>
      <sheetName val="r_dec_sex"/>
      <sheetName val="r_dec_marital"/>
      <sheetName val="r_dec_agerec"/>
      <sheetName val="r_dec_rural"/>
      <sheetName val="r_dec_sector"/>
      <sheetName val="r_dec_religion"/>
      <sheetName val="r_dec_religious"/>
      <sheetName val="r_dec_race"/>
      <sheetName val="r_dec_emp"/>
      <sheetName val="r_dec_lrs"/>
      <sheetName val="r_dec_problem"/>
      <sheetName val="r_dec_region"/>
      <sheetName val="r_dec_occup2"/>
      <sheetName val="r_dec_dinc3"/>
      <sheetName val="r_dec_qinc3"/>
      <sheetName val="r_dec_deduc_org3"/>
      <sheetName val="r_dec_qeduc_org3"/>
      <sheetName val="r_ginc"/>
      <sheetName val="r_ginc_right"/>
      <sheetName val="r2_ginc2"/>
      <sheetName val="r_class"/>
      <sheetName val="r_co_problem"/>
      <sheetName val="r_co_problem_right"/>
      <sheetName val="r2_co_problem"/>
      <sheetName val="r_co_support_peace"/>
      <sheetName val="r_co_vote_peace"/>
      <sheetName val="r_co_support_peace_right"/>
      <sheetName val="r_co_vote_peace_right"/>
      <sheetName val="r_co_perception_income"/>
      <sheetName val="r2_co_perception_income"/>
      <sheetName val="r_dco_educ_org"/>
      <sheetName val="r_qco_educ_org"/>
      <sheetName val="r_dco_educ_org_right"/>
      <sheetName val="r_qco_educ_org_right"/>
      <sheetName val="r2_dco_educ_org2"/>
      <sheetName val="r2_qco_educ_org2"/>
      <sheetName val="r_dec_co_problem"/>
      <sheetName val="r_dec_dco_educ_org3"/>
      <sheetName val="r_dec_qco_educ_org3"/>
      <sheetName val="r_vote_all"/>
      <sheetName val="r_educ_inc10"/>
      <sheetName val="r_self_inc10"/>
      <sheetName val="r_sector_inc10"/>
      <sheetName val="r_religion_inc10"/>
      <sheetName val="r_sex_inc10"/>
      <sheetName val="r_religious_inc10"/>
      <sheetName val="r_rural_inc10"/>
      <sheetName val="r_rural2_inc10"/>
      <sheetName val="r_race_inc10"/>
      <sheetName val="r_emp_inc10"/>
      <sheetName val="r_marital_inc10"/>
      <sheetName val="r_agerec_inc10"/>
      <sheetName val="r_perception_income_inc10"/>
      <sheetName val="r_intpol_inc10"/>
      <sheetName val="r_lrs_inc10"/>
      <sheetName val="r_educ_inc10_right"/>
      <sheetName val="r_sector_inc10_right"/>
      <sheetName val="r_religion_inc10_right"/>
      <sheetName val="r_co_problem_inc10_right"/>
      <sheetName val="r_co_vote_peace_inc10_righ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row r="2">
          <cell r="A2">
            <v>2002</v>
          </cell>
          <cell r="B2">
            <v>58.857999999999997</v>
          </cell>
          <cell r="C2">
            <v>37.954999999999998</v>
          </cell>
          <cell r="D2">
            <v>1.39</v>
          </cell>
          <cell r="E2">
            <v>1.1599999999999999</v>
          </cell>
        </row>
        <row r="3">
          <cell r="A3">
            <v>2006</v>
          </cell>
          <cell r="B3">
            <v>62.35</v>
          </cell>
          <cell r="C3">
            <v>35.08</v>
          </cell>
          <cell r="D3">
            <v>0.62</v>
          </cell>
          <cell r="E3">
            <v>1.91</v>
          </cell>
        </row>
        <row r="4">
          <cell r="A4">
            <v>2010</v>
          </cell>
          <cell r="B4">
            <v>62.8</v>
          </cell>
          <cell r="C4">
            <v>35.019999999999996</v>
          </cell>
          <cell r="D4">
            <v>0.65</v>
          </cell>
          <cell r="E4">
            <v>1.54</v>
          </cell>
        </row>
        <row r="5">
          <cell r="A5">
            <v>2014</v>
          </cell>
          <cell r="B5">
            <v>44.8</v>
          </cell>
          <cell r="C5">
            <v>49.2</v>
          </cell>
          <cell r="D5">
            <v>0</v>
          </cell>
          <cell r="E5">
            <v>5.98</v>
          </cell>
        </row>
        <row r="6">
          <cell r="A6">
            <v>2018</v>
          </cell>
          <cell r="B6">
            <v>46.44</v>
          </cell>
          <cell r="C6">
            <v>50.86</v>
          </cell>
          <cell r="D6">
            <v>0.91</v>
          </cell>
          <cell r="E6">
            <v>1.72</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ow r="2">
          <cell r="A2">
            <v>2002</v>
          </cell>
          <cell r="C2">
            <v>0.95128132736304638</v>
          </cell>
        </row>
        <row r="3">
          <cell r="A3">
            <v>2006</v>
          </cell>
          <cell r="C3">
            <v>0.37115271407143424</v>
          </cell>
        </row>
        <row r="4">
          <cell r="A4">
            <v>2010</v>
          </cell>
          <cell r="C4">
            <v>8.0433036814182213</v>
          </cell>
        </row>
        <row r="5">
          <cell r="A5">
            <v>2014</v>
          </cell>
          <cell r="C5">
            <v>-8.4920043999194323</v>
          </cell>
        </row>
        <row r="6">
          <cell r="A6">
            <v>2018</v>
          </cell>
          <cell r="C6">
            <v>8.7938466676900244</v>
          </cell>
        </row>
      </sheetData>
      <sheetData sheetId="83"/>
      <sheetData sheetId="84">
        <row r="2">
          <cell r="A2">
            <v>2002</v>
          </cell>
          <cell r="C2">
            <v>0.4088905089917455</v>
          </cell>
        </row>
        <row r="3">
          <cell r="A3">
            <v>2006</v>
          </cell>
          <cell r="C3">
            <v>15.914276911217534</v>
          </cell>
        </row>
        <row r="4">
          <cell r="A4">
            <v>2010</v>
          </cell>
          <cell r="C4">
            <v>17.392202664181326</v>
          </cell>
        </row>
        <row r="5">
          <cell r="A5">
            <v>2014</v>
          </cell>
          <cell r="C5">
            <v>2.5229046023653896</v>
          </cell>
        </row>
        <row r="6">
          <cell r="A6">
            <v>2018</v>
          </cell>
          <cell r="C6">
            <v>9.3431420767283271</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row r="2">
          <cell r="A2">
            <v>2002</v>
          </cell>
          <cell r="B2">
            <v>-7.7908095390170686</v>
          </cell>
          <cell r="C2">
            <v>9.6609273841618553</v>
          </cell>
          <cell r="D2">
            <v>2.2482686662044515</v>
          </cell>
          <cell r="E2">
            <v>34.822048194075172</v>
          </cell>
          <cell r="F2">
            <v>4.0555295900013784</v>
          </cell>
          <cell r="G2">
            <v>22.551122222125827</v>
          </cell>
        </row>
        <row r="3">
          <cell r="A3">
            <v>2006</v>
          </cell>
          <cell r="B3">
            <v>-11.312862437015713</v>
          </cell>
          <cell r="C3">
            <v>2.0516783613871992</v>
          </cell>
          <cell r="D3">
            <v>7.6332205302393072</v>
          </cell>
          <cell r="E3">
            <v>23.454043566902364</v>
          </cell>
          <cell r="F3">
            <v>8.1075785166294878</v>
          </cell>
          <cell r="G3">
            <v>26.631185808202801</v>
          </cell>
        </row>
        <row r="4">
          <cell r="A4">
            <v>2010</v>
          </cell>
          <cell r="B4">
            <v>-10.599157788282989</v>
          </cell>
          <cell r="C4">
            <v>11.111270891540736</v>
          </cell>
          <cell r="D4">
            <v>18.137401893191825</v>
          </cell>
          <cell r="E4">
            <v>27.038734870436887</v>
          </cell>
          <cell r="F4">
            <v>2.4740502798816593</v>
          </cell>
          <cell r="G4">
            <v>22.649894432613703</v>
          </cell>
        </row>
        <row r="5">
          <cell r="A5">
            <v>2014</v>
          </cell>
          <cell r="B5">
            <v>5.0152775872954622E-2</v>
          </cell>
          <cell r="C5">
            <v>-17.151287645878075</v>
          </cell>
          <cell r="D5">
            <v>-14.421624155444476</v>
          </cell>
          <cell r="E5">
            <v>13.858756547308015</v>
          </cell>
          <cell r="F5">
            <v>5.0608033398366477</v>
          </cell>
          <cell r="G5">
            <v>-1.6367896505691455</v>
          </cell>
        </row>
        <row r="6">
          <cell r="A6">
            <v>2018</v>
          </cell>
          <cell r="B6">
            <v>0.76375767130222416</v>
          </cell>
          <cell r="C6">
            <v>12.249602456675564</v>
          </cell>
          <cell r="D6">
            <v>16.701393109700579</v>
          </cell>
          <cell r="E6">
            <v>19.19566382062418</v>
          </cell>
          <cell r="F6">
            <v>7.8289665461427402</v>
          </cell>
          <cell r="G6">
            <v>10.972025654448816</v>
          </cell>
        </row>
      </sheetData>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A1"/>
      <sheetName val="FA2"/>
      <sheetName val="TA1"/>
      <sheetName val="FAA1"/>
      <sheetName val="FAA2"/>
      <sheetName val="FAA3"/>
      <sheetName val="FAA4"/>
      <sheetName val="FAA5"/>
      <sheetName val="FAA6"/>
      <sheetName val="FAA7"/>
      <sheetName val="FAA8"/>
      <sheetName val="FAA9"/>
      <sheetName val="FAA10"/>
      <sheetName val="FAA11"/>
      <sheetName val="FAA12"/>
      <sheetName val="FAA13"/>
      <sheetName val="FAA14"/>
      <sheetName val="FAA15"/>
      <sheetName val="FAA16"/>
      <sheetName val="FAA17"/>
      <sheetName val="FAA18"/>
      <sheetName val="FAA19"/>
      <sheetName val="FAA20"/>
      <sheetName val="FAA21"/>
      <sheetName val="FAA22"/>
      <sheetName val="TAB1"/>
      <sheetName val="TAB2"/>
      <sheetName val="TAB3"/>
      <sheetName val="r_elec"/>
      <sheetName val="r_svy"/>
      <sheetName val="r_educ"/>
      <sheetName val="r_elec_peron"/>
      <sheetName val="r_inc"/>
      <sheetName val="r_data"/>
      <sheetName val="r_miss"/>
      <sheetName val="r_des"/>
      <sheetName val="r_vote"/>
      <sheetName val="r_votediff"/>
      <sheetName val="r_vote_al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2">
          <cell r="A2">
            <v>1995</v>
          </cell>
          <cell r="B2">
            <v>46.29</v>
          </cell>
          <cell r="C2">
            <v>49.94</v>
          </cell>
        </row>
        <row r="3">
          <cell r="A3">
            <v>1999</v>
          </cell>
          <cell r="B3">
            <v>58.589999999999996</v>
          </cell>
          <cell r="C3">
            <v>38.270000000000003</v>
          </cell>
        </row>
        <row r="4">
          <cell r="A4">
            <v>2003</v>
          </cell>
          <cell r="B4">
            <v>32.760000000000005</v>
          </cell>
          <cell r="C4">
            <v>60.81</v>
          </cell>
        </row>
        <row r="5">
          <cell r="A5">
            <v>2007</v>
          </cell>
          <cell r="B5">
            <v>47.08</v>
          </cell>
          <cell r="C5">
            <v>52.92</v>
          </cell>
        </row>
        <row r="6">
          <cell r="A6">
            <v>2011</v>
          </cell>
          <cell r="B6">
            <v>15.260000000000002</v>
          </cell>
          <cell r="C6">
            <v>84.74</v>
          </cell>
        </row>
        <row r="7">
          <cell r="A7">
            <v>2015</v>
          </cell>
          <cell r="B7">
            <v>63.79</v>
          </cell>
          <cell r="C7">
            <v>38.72</v>
          </cell>
        </row>
        <row r="8">
          <cell r="A8">
            <v>2019</v>
          </cell>
          <cell r="B8">
            <v>51.760000000000005</v>
          </cell>
          <cell r="C8">
            <v>48.24</v>
          </cell>
        </row>
      </sheetData>
      <sheetData sheetId="33" refreshError="1"/>
      <sheetData sheetId="34" refreshError="1"/>
      <sheetData sheetId="35" refreshError="1"/>
      <sheetData sheetId="36" refreshError="1"/>
      <sheetData sheetId="37" refreshError="1"/>
      <sheetData sheetId="38" refreshError="1">
        <row r="2">
          <cell r="B2">
            <v>0</v>
          </cell>
          <cell r="F2">
            <v>-21.473727232572969</v>
          </cell>
          <cell r="AG2">
            <v>1.4171453141299042</v>
          </cell>
        </row>
        <row r="3">
          <cell r="F3">
            <v>-14.148081754686878</v>
          </cell>
          <cell r="AG3">
            <v>-9.8748735204172942</v>
          </cell>
        </row>
        <row r="4">
          <cell r="F4">
            <v>-16.424134031135189</v>
          </cell>
          <cell r="AG4">
            <v>-7.5995965181260159</v>
          </cell>
        </row>
      </sheetData>
      <sheetData sheetId="39" refreshError="1">
        <row r="2">
          <cell r="B2" t="str">
            <v>Primaire</v>
          </cell>
          <cell r="C2">
            <v>0.55098416957033436</v>
          </cell>
        </row>
        <row r="3">
          <cell r="C3">
            <v>0.50593048235496929</v>
          </cell>
        </row>
        <row r="4">
          <cell r="C4">
            <v>0.37658344676515454</v>
          </cell>
        </row>
        <row r="18">
          <cell r="C18">
            <v>0.55294995487557697</v>
          </cell>
        </row>
        <row r="19">
          <cell r="C19">
            <v>0.44076873574593189</v>
          </cell>
        </row>
        <row r="20">
          <cell r="C20">
            <v>0.33911579679948156</v>
          </cell>
        </row>
        <row r="39">
          <cell r="C39">
            <v>0.56894293451763545</v>
          </cell>
        </row>
        <row r="40">
          <cell r="C40">
            <v>0.31808040557602923</v>
          </cell>
        </row>
        <row r="52">
          <cell r="C52">
            <v>0.39403514416893437</v>
          </cell>
        </row>
        <row r="53">
          <cell r="C53">
            <v>0.342106638418676</v>
          </cell>
        </row>
        <row r="54">
          <cell r="C54">
            <v>0.26806353164518587</v>
          </cell>
        </row>
        <row r="55">
          <cell r="C55">
            <v>0.38187538409446892</v>
          </cell>
        </row>
        <row r="61">
          <cell r="C61">
            <v>0.47362608190640165</v>
          </cell>
        </row>
        <row r="62">
          <cell r="C62">
            <v>0.40250568431994915</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E1"/>
      <sheetName val="FE2"/>
      <sheetName val="FE3"/>
      <sheetName val="FE4"/>
      <sheetName val="TE1"/>
      <sheetName val="FEA1"/>
      <sheetName val="FEB1 "/>
      <sheetName val=" FEB2"/>
      <sheetName val="FEB3"/>
      <sheetName val="FEB4"/>
      <sheetName val="FEB5"/>
      <sheetName val="FEB6"/>
      <sheetName val="FEB7"/>
      <sheetName val="FEB8"/>
      <sheetName val="FEB9"/>
      <sheetName val="FEB10"/>
      <sheetName val="FEB11"/>
      <sheetName val="FEB12"/>
      <sheetName val="FEB13"/>
      <sheetName val="FEB14"/>
      <sheetName val="FEB15"/>
      <sheetName val="FEB16"/>
      <sheetName val="FEB17"/>
      <sheetName val="FEB18"/>
      <sheetName val="FEB19"/>
      <sheetName val="FEB20"/>
      <sheetName val="FEB21"/>
      <sheetName val="FEB22"/>
      <sheetName val="FEB23"/>
      <sheetName val="FEB24"/>
      <sheetName val="FEB25"/>
      <sheetName val="FEB26"/>
      <sheetName val="FEB27"/>
      <sheetName val="FEC1"/>
      <sheetName val="FEC2"/>
      <sheetName val="FEC3"/>
      <sheetName val="FEC4"/>
      <sheetName val="FEC5"/>
      <sheetName val="FEC6"/>
      <sheetName val="FEC7"/>
      <sheetName val="FEC8"/>
      <sheetName val="FEC9"/>
      <sheetName val="FEC10"/>
      <sheetName val="FEC11"/>
      <sheetName val="FEC12"/>
      <sheetName val="FEC13"/>
      <sheetName val="FEC14"/>
      <sheetName val="FEC15"/>
      <sheetName val="FEC16"/>
      <sheetName val="FEC17"/>
      <sheetName val="FEC18"/>
      <sheetName val="FEC19"/>
      <sheetName val="FEC20"/>
      <sheetName val="FEC21"/>
      <sheetName val="FEC22"/>
      <sheetName val="FEC23"/>
      <sheetName val="FEC24"/>
      <sheetName val="FEC25"/>
      <sheetName val="FEC26"/>
      <sheetName val="FEC27"/>
      <sheetName val="FEC28"/>
      <sheetName val="FEC29"/>
      <sheetName val="FEC30"/>
      <sheetName val="FEC31"/>
      <sheetName val="FEC32"/>
      <sheetName val="FEC33"/>
      <sheetName val="FEC34"/>
      <sheetName val="FEC35"/>
      <sheetName val="FEC36"/>
      <sheetName val="FEC37"/>
      <sheetName val="FEC38"/>
      <sheetName val="FEC39"/>
      <sheetName val="FEC40"/>
      <sheetName val="FEC41"/>
      <sheetName val="FEC42"/>
      <sheetName val="FEC43"/>
      <sheetName val="FEC44"/>
      <sheetName val="FEC45"/>
      <sheetName val="FEC46"/>
      <sheetName val="FEC47"/>
      <sheetName val="FEC48"/>
      <sheetName val="FEC49"/>
      <sheetName val="FEC50"/>
      <sheetName val="FEC51"/>
      <sheetName val="TED1"/>
      <sheetName val="TED2"/>
      <sheetName val="r_elec"/>
      <sheetName val="r_elec_presidential"/>
      <sheetName val="r_miss"/>
      <sheetName val="r_data"/>
      <sheetName val="r_des"/>
      <sheetName val="r_destop10"/>
      <sheetName val="r_destop10vote"/>
      <sheetName val="r_destop10pri"/>
      <sheetName val="r_vote"/>
      <sheetName val="r_votediff"/>
      <sheetName val="r_vote_pri"/>
      <sheetName val="r_vote_pri2"/>
      <sheetName val="r_vote_pri3"/>
      <sheetName val="r_vote_pan"/>
      <sheetName val="r_vote_pan2"/>
      <sheetName val="r_vote_pan3"/>
      <sheetName val="r_vote_prd_morena"/>
      <sheetName val="r_vote_prd_morena2"/>
      <sheetName val="r_vote_all"/>
      <sheetName val="r_educ"/>
      <sheetName val="r_inc"/>
      <sheetName val="r_votediff_pri"/>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row r="2">
          <cell r="A2">
            <v>1952</v>
          </cell>
          <cell r="AF2">
            <v>0.74318982177926063</v>
          </cell>
          <cell r="AG2">
            <v>7.8202472803515721E-2</v>
          </cell>
          <cell r="AH2">
            <v>1.9850017102640213E-2</v>
          </cell>
          <cell r="AI2">
            <v>0.15875768661499023</v>
          </cell>
        </row>
        <row r="3">
          <cell r="A3">
            <v>1958</v>
          </cell>
          <cell r="AF3">
            <v>0.89812682812886058</v>
          </cell>
          <cell r="AG3">
            <v>9.4248966679998394E-2</v>
          </cell>
          <cell r="AH3">
            <v>7.707723344579999E-4</v>
          </cell>
          <cell r="AI3">
            <v>6.8534612655639648E-3</v>
          </cell>
        </row>
        <row r="4">
          <cell r="A4">
            <v>1964</v>
          </cell>
          <cell r="AF4">
            <v>0.87690745097081946</v>
          </cell>
          <cell r="AG4">
            <v>0.10977664970848088</v>
          </cell>
          <cell r="AI4">
            <v>1.3315856456756592E-2</v>
          </cell>
        </row>
        <row r="5">
          <cell r="A5">
            <v>1970</v>
          </cell>
          <cell r="AF5">
            <v>0.8588153364798401</v>
          </cell>
          <cell r="AG5">
            <v>0.1395431357148412</v>
          </cell>
          <cell r="AI5">
            <v>1.6415715217590332E-3</v>
          </cell>
        </row>
        <row r="6">
          <cell r="A6">
            <v>1976</v>
          </cell>
          <cell r="AF6">
            <v>1</v>
          </cell>
          <cell r="AI6">
            <v>0</v>
          </cell>
        </row>
        <row r="7">
          <cell r="A7">
            <v>1982</v>
          </cell>
          <cell r="AF7">
            <v>0.70987528105927511</v>
          </cell>
          <cell r="AG7">
            <v>0.15682882909459833</v>
          </cell>
          <cell r="AH7">
            <v>6.9040339614209162E-2</v>
          </cell>
          <cell r="AI7">
            <v>6.425553560256958E-2</v>
          </cell>
        </row>
        <row r="8">
          <cell r="A8">
            <v>1988</v>
          </cell>
          <cell r="AF8">
            <v>0.50705729916860387</v>
          </cell>
          <cell r="AG8">
            <v>0.16793438938278388</v>
          </cell>
          <cell r="AH8">
            <v>0.31426707259474634</v>
          </cell>
          <cell r="AI8">
            <v>1.0741174221038818E-2</v>
          </cell>
        </row>
        <row r="9">
          <cell r="A9">
            <v>1994</v>
          </cell>
          <cell r="AF9">
            <v>0.48693519830703735</v>
          </cell>
          <cell r="AG9">
            <v>0.25922530889511108</v>
          </cell>
          <cell r="AH9">
            <v>0.1933455727994442</v>
          </cell>
          <cell r="AI9">
            <v>6.0493946075439453E-2</v>
          </cell>
        </row>
        <row r="10">
          <cell r="A10">
            <v>2000</v>
          </cell>
          <cell r="AF10">
            <v>0.3611471951007843</v>
          </cell>
          <cell r="AG10">
            <v>0.42523801326751709</v>
          </cell>
          <cell r="AH10">
            <v>0.16639657318592072</v>
          </cell>
          <cell r="AI10">
            <v>4.7218263149261475E-2</v>
          </cell>
        </row>
        <row r="11">
          <cell r="A11">
            <v>2006</v>
          </cell>
          <cell r="AF11">
            <v>0.22256873548030853</v>
          </cell>
          <cell r="AG11">
            <v>0.35893300175666809</v>
          </cell>
          <cell r="AH11">
            <v>0.35309603810310364</v>
          </cell>
          <cell r="AI11">
            <v>6.540226936340332E-2</v>
          </cell>
        </row>
        <row r="12">
          <cell r="A12">
            <v>2012</v>
          </cell>
          <cell r="AF12">
            <v>0.38207793235778809</v>
          </cell>
          <cell r="AG12">
            <v>0.25391623377799988</v>
          </cell>
          <cell r="AH12">
            <v>0.31607308983802795</v>
          </cell>
          <cell r="AI12">
            <v>4.7932744026184082E-2</v>
          </cell>
        </row>
        <row r="13">
          <cell r="A13">
            <v>2018</v>
          </cell>
          <cell r="AF13">
            <v>0.16409970819950104</v>
          </cell>
          <cell r="AG13">
            <v>0.2227502316236496</v>
          </cell>
          <cell r="AH13">
            <v>0.53193670511245728</v>
          </cell>
          <cell r="AI13">
            <v>8.121335506439209E-2</v>
          </cell>
        </row>
      </sheetData>
      <sheetData sheetId="89"/>
      <sheetData sheetId="90"/>
      <sheetData sheetId="91"/>
      <sheetData sheetId="92"/>
      <sheetData sheetId="93"/>
      <sheetData sheetId="94"/>
      <sheetData sheetId="95"/>
      <sheetData sheetId="96">
        <row r="3">
          <cell r="B3">
            <v>0</v>
          </cell>
        </row>
      </sheetData>
      <sheetData sheetId="97"/>
      <sheetData sheetId="98"/>
      <sheetData sheetId="99"/>
      <sheetData sheetId="100"/>
      <sheetData sheetId="101"/>
      <sheetData sheetId="102"/>
      <sheetData sheetId="103"/>
      <sheetData sheetId="104"/>
      <sheetData sheetId="105">
        <row r="1">
          <cell r="C1" t="str">
            <v>PRI</v>
          </cell>
        </row>
      </sheetData>
      <sheetData sheetId="106">
        <row r="1">
          <cell r="A1" t="str">
            <v>zero</v>
          </cell>
        </row>
      </sheetData>
      <sheetData sheetId="107">
        <row r="1">
          <cell r="A1" t="str">
            <v>zero</v>
          </cell>
        </row>
      </sheetData>
      <sheetData sheetId="10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E1"/>
      <sheetName val="FE2"/>
      <sheetName val="FE3"/>
      <sheetName val="FE4"/>
      <sheetName val="TE1"/>
      <sheetName val="FEA1"/>
      <sheetName val="FEB1 "/>
      <sheetName val=" FEB2"/>
      <sheetName val="FEB3"/>
      <sheetName val="FEB4"/>
      <sheetName val="FEB5"/>
      <sheetName val="FEB6"/>
      <sheetName val="FEB7"/>
      <sheetName val="FEB8"/>
      <sheetName val="FEB9"/>
      <sheetName val="FEB10"/>
      <sheetName val="FEB11"/>
      <sheetName val="FEB12"/>
      <sheetName val="FEB13"/>
      <sheetName val="FEB14"/>
      <sheetName val="FEB15"/>
      <sheetName val="FEB16"/>
      <sheetName val="FEB17"/>
      <sheetName val="FEB18"/>
      <sheetName val="FEB19"/>
      <sheetName val="FEB20"/>
      <sheetName val="FEB21"/>
      <sheetName val="FEB22"/>
      <sheetName val="FEB23"/>
      <sheetName val="FEB24"/>
      <sheetName val="FEB25"/>
      <sheetName val="FEB26"/>
      <sheetName val="FEB27"/>
      <sheetName val="FEC1"/>
      <sheetName val="FEC2"/>
      <sheetName val="FEC3"/>
      <sheetName val="FEC4"/>
      <sheetName val="FEC5"/>
      <sheetName val="FEC6"/>
      <sheetName val="FEC7"/>
      <sheetName val="FEC8"/>
      <sheetName val="FEC9"/>
      <sheetName val="FEC10"/>
      <sheetName val="FEC11"/>
      <sheetName val="FEC12"/>
      <sheetName val="FEC13"/>
      <sheetName val="FEC14"/>
      <sheetName val="FEC15"/>
      <sheetName val="FEC16"/>
      <sheetName val="FEC17"/>
      <sheetName val="FEC18"/>
      <sheetName val="FEC19"/>
      <sheetName val="FEC20"/>
      <sheetName val="FEC21"/>
      <sheetName val="FEC22"/>
      <sheetName val="FEC23"/>
      <sheetName val="FEC24"/>
      <sheetName val="FEC25"/>
      <sheetName val="FEC26"/>
      <sheetName val="FEC27"/>
      <sheetName val="FEC28"/>
      <sheetName val="FEC29"/>
      <sheetName val="FEC30"/>
      <sheetName val="FEC31"/>
      <sheetName val="FEC32"/>
      <sheetName val="FEC33"/>
      <sheetName val="FEC34"/>
      <sheetName val="FEC35"/>
      <sheetName val="FEC36"/>
      <sheetName val="FEC37"/>
      <sheetName val="FEC38"/>
      <sheetName val="FEC39"/>
      <sheetName val="FEC40"/>
      <sheetName val="FEC41"/>
      <sheetName val="FEC42"/>
      <sheetName val="FEC43"/>
      <sheetName val="FEC44"/>
      <sheetName val="FEC45"/>
      <sheetName val="FEC46"/>
      <sheetName val="FEC47"/>
      <sheetName val="FEC48"/>
      <sheetName val="FEC49"/>
      <sheetName val="FEC50"/>
      <sheetName val="FEC51"/>
      <sheetName val="TED1"/>
      <sheetName val="TED2"/>
      <sheetName val="r_elec"/>
      <sheetName val="r_elec_presidential"/>
      <sheetName val="r_miss"/>
      <sheetName val="r_data"/>
      <sheetName val="r_des"/>
      <sheetName val="r_destop10"/>
      <sheetName val="r_destop10vote"/>
      <sheetName val="r_destop10pri"/>
      <sheetName val="r_vote"/>
      <sheetName val="r_votediff"/>
      <sheetName val="r_vote_pri"/>
      <sheetName val="r_vote_pri2"/>
      <sheetName val="r_vote_pri3"/>
      <sheetName val="r_vote_pan"/>
      <sheetName val="r_vote_pan2"/>
      <sheetName val="r_vote_pan3"/>
      <sheetName val="r_vote_prd_morena"/>
      <sheetName val="r_vote_prd_morena2"/>
      <sheetName val="r_vote_all"/>
      <sheetName val="r_educ"/>
      <sheetName val="r_inc"/>
      <sheetName val="r_votediff_p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row r="3">
          <cell r="B3">
            <v>0</v>
          </cell>
          <cell r="C3" t="str">
            <v>1979</v>
          </cell>
          <cell r="F3">
            <v>10.405654121487972</v>
          </cell>
          <cell r="AG3">
            <v>-3.3956281574986029</v>
          </cell>
        </row>
        <row r="4">
          <cell r="C4" t="str">
            <v>1994</v>
          </cell>
          <cell r="F4">
            <v>4.5536526091739571</v>
          </cell>
          <cell r="AG4">
            <v>-5.1165769548367379</v>
          </cell>
        </row>
        <row r="5">
          <cell r="C5" t="str">
            <v>2000-06</v>
          </cell>
          <cell r="F5">
            <v>1.7291258591125915</v>
          </cell>
          <cell r="AG5">
            <v>-1.2465713374765333</v>
          </cell>
        </row>
        <row r="6">
          <cell r="C6" t="str">
            <v>2012-18</v>
          </cell>
          <cell r="F6">
            <v>6.3696468848598515</v>
          </cell>
          <cell r="AG6">
            <v>-0.83582126594802297</v>
          </cell>
        </row>
      </sheetData>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row r="2">
          <cell r="A2">
            <v>0</v>
          </cell>
          <cell r="B2" t="str">
            <v>1952-58</v>
          </cell>
          <cell r="M2">
            <v>7.2338768150602517</v>
          </cell>
          <cell r="V2">
            <v>-14.90903680617113</v>
          </cell>
        </row>
        <row r="3">
          <cell r="B3" t="str">
            <v>1979</v>
          </cell>
          <cell r="M3">
            <v>-2.0648539458152966</v>
          </cell>
          <cell r="V3">
            <v>-5.8200663675754738</v>
          </cell>
        </row>
        <row r="4">
          <cell r="B4" t="str">
            <v>1994</v>
          </cell>
          <cell r="D4">
            <v>3.964456672460051</v>
          </cell>
          <cell r="M4">
            <v>7.0688187326309437</v>
          </cell>
          <cell r="V4">
            <v>-10.63234670126997</v>
          </cell>
        </row>
        <row r="5">
          <cell r="B5" t="str">
            <v>2000-06</v>
          </cell>
          <cell r="D5">
            <v>-2.1984590624393219</v>
          </cell>
          <cell r="M5">
            <v>-3.8560280287761408</v>
          </cell>
          <cell r="V5">
            <v>-12.55887201504561</v>
          </cell>
        </row>
        <row r="6">
          <cell r="B6" t="str">
            <v>2012-18</v>
          </cell>
          <cell r="D6">
            <v>6.5519684515223862</v>
          </cell>
          <cell r="M6">
            <v>3.6317607344514529</v>
          </cell>
          <cell r="V6">
            <v>-12.205556350654412</v>
          </cell>
        </row>
      </sheetData>
      <sheetData sheetId="107" refreshError="1">
        <row r="2">
          <cell r="A2">
            <v>0</v>
          </cell>
          <cell r="B2" t="str">
            <v>1952-58</v>
          </cell>
          <cell r="M2">
            <v>3.2501514241142226</v>
          </cell>
          <cell r="V2">
            <v>-5.2219144736027712</v>
          </cell>
        </row>
        <row r="3">
          <cell r="B3" t="str">
            <v>1979</v>
          </cell>
          <cell r="M3">
            <v>13.178766183622074</v>
          </cell>
          <cell r="V3">
            <v>-7.8116853099259016</v>
          </cell>
        </row>
        <row r="4">
          <cell r="B4" t="str">
            <v>1994</v>
          </cell>
          <cell r="D4">
            <v>-2.8611857034781449</v>
          </cell>
          <cell r="M4">
            <v>9.8284192107298818</v>
          </cell>
          <cell r="V4">
            <v>-0.13918563239392176</v>
          </cell>
        </row>
        <row r="5">
          <cell r="B5" t="str">
            <v>2000-06</v>
          </cell>
          <cell r="D5">
            <v>-3.3804407611601173</v>
          </cell>
          <cell r="M5">
            <v>-8.4499300510264295</v>
          </cell>
          <cell r="V5">
            <v>-2.6476085044068447</v>
          </cell>
        </row>
        <row r="6">
          <cell r="B6" t="str">
            <v>2012-18</v>
          </cell>
          <cell r="D6">
            <v>3.9021988812526374</v>
          </cell>
          <cell r="M6">
            <v>6.9995264032377431</v>
          </cell>
          <cell r="V6">
            <v>-9.8129182301718494</v>
          </cell>
        </row>
      </sheetData>
      <sheetData sheetId="10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F1"/>
      <sheetName val="FF2"/>
      <sheetName val="FF3"/>
      <sheetName val="FF4"/>
      <sheetName val="FF5"/>
      <sheetName val="FF6"/>
      <sheetName val="FFA1"/>
      <sheetName val="FFA2"/>
      <sheetName val="FFA3"/>
      <sheetName val="FFA4"/>
      <sheetName val="FFA5"/>
      <sheetName val="FFB1"/>
      <sheetName val="FFB2"/>
      <sheetName val="FFB3"/>
      <sheetName val="FFB4"/>
      <sheetName val="FFB5"/>
      <sheetName val="FFB6"/>
      <sheetName val="FFB7"/>
      <sheetName val="FFB8"/>
      <sheetName val="FFB9"/>
      <sheetName val="FFB10"/>
      <sheetName val="FFB11"/>
      <sheetName val="FFB12"/>
      <sheetName val="FFB13"/>
      <sheetName val="FFB14"/>
      <sheetName val="FFB15"/>
      <sheetName val="FFB16"/>
      <sheetName val="FFB17"/>
      <sheetName val="FFB18"/>
      <sheetName val="FFB19"/>
      <sheetName val="FFB20"/>
      <sheetName val="FFB21"/>
      <sheetName val="FFB22"/>
      <sheetName val="FFB23"/>
      <sheetName val="FFB24"/>
      <sheetName val="FFB25"/>
      <sheetName val="FFB26"/>
      <sheetName val="FFC1"/>
      <sheetName val="FFC2"/>
      <sheetName val="FFC3"/>
      <sheetName val="FFC4"/>
      <sheetName val="FFC5"/>
      <sheetName val="FFC6"/>
      <sheetName val="FFC7"/>
      <sheetName val="FFC8"/>
      <sheetName val="FFC9"/>
      <sheetName val="FFC10"/>
      <sheetName val="FFC11"/>
      <sheetName val="FFC12"/>
      <sheetName val="FFC13"/>
      <sheetName val="FFC14"/>
      <sheetName val="FFC15"/>
      <sheetName val="FFC16"/>
      <sheetName val="FFC17"/>
      <sheetName val="FFC18"/>
      <sheetName val="FFC19"/>
      <sheetName val="FFC20"/>
      <sheetName val="FFC21"/>
      <sheetName val="FFC22"/>
      <sheetName val="FFC23"/>
      <sheetName val="FFC24"/>
      <sheetName val="FFC25"/>
      <sheetName val="FFD1"/>
      <sheetName val="FFD2"/>
      <sheetName val="FFD3"/>
      <sheetName val="FFD4"/>
      <sheetName val="FFD5"/>
      <sheetName val="FFD6"/>
      <sheetName val="FFD7"/>
      <sheetName val="FFD8"/>
      <sheetName val="FFD9"/>
      <sheetName val="FFD10"/>
      <sheetName val="FFD11"/>
      <sheetName val="FFD12"/>
      <sheetName val="FFD13"/>
      <sheetName val="TFE1"/>
      <sheetName val="TFE2"/>
      <sheetName val="TFE3"/>
      <sheetName val="r_elec"/>
      <sheetName val="r_data"/>
      <sheetName val="r_des"/>
      <sheetName val="r_vote"/>
      <sheetName val="r_vote2"/>
      <sheetName val="r_votediff"/>
      <sheetName val="r_miss"/>
      <sheetName val="r_vote_all"/>
      <sheetName val="T_miss"/>
      <sheetName val="r_comp"/>
      <sheetName val="r_comp_ethnicity"/>
      <sheetName val="r_comp_ethnicity2"/>
      <sheetName val="r_vote_voteapra"/>
      <sheetName val="r_vote_voteupp"/>
      <sheetName val="r_vote_voteun"/>
      <sheetName val="r_vote_votefuj"/>
      <sheetName val="r_educ"/>
      <sheetName val="r_in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sheetData sheetId="78"/>
      <sheetData sheetId="79">
        <row r="2">
          <cell r="A2">
            <v>1995</v>
          </cell>
          <cell r="B2">
            <v>0.17699999999999999</v>
          </cell>
          <cell r="C2">
            <v>6.4000000000000001E-2</v>
          </cell>
          <cell r="D2">
            <v>0.51100000000000001</v>
          </cell>
          <cell r="E2">
            <v>7.3999999999999996E-2</v>
          </cell>
          <cell r="H2">
            <v>0.17400000000000002</v>
          </cell>
        </row>
        <row r="3">
          <cell r="A3">
            <v>2000</v>
          </cell>
          <cell r="B3">
            <v>0.40200000000000002</v>
          </cell>
          <cell r="C3">
            <v>1.3999999999999999E-2</v>
          </cell>
          <cell r="D3">
            <v>0.499</v>
          </cell>
          <cell r="E3">
            <v>4.8000000000000001E-2</v>
          </cell>
          <cell r="H3">
            <v>3.7000000000000005E-2</v>
          </cell>
        </row>
        <row r="4">
          <cell r="A4">
            <v>2006</v>
          </cell>
          <cell r="B4">
            <v>0.30599999999999999</v>
          </cell>
          <cell r="C4">
            <v>0.24299999999999999</v>
          </cell>
          <cell r="D4">
            <v>7.400000000000001E-2</v>
          </cell>
          <cell r="E4">
            <v>0.28600000000000003</v>
          </cell>
          <cell r="H4">
            <v>9.0999999999999831E-2</v>
          </cell>
        </row>
        <row r="5">
          <cell r="A5">
            <v>2011</v>
          </cell>
          <cell r="B5">
            <v>0.4733</v>
          </cell>
          <cell r="D5">
            <v>0.23550000000000001</v>
          </cell>
          <cell r="E5">
            <v>0.28340000000000004</v>
          </cell>
          <cell r="H5">
            <v>7.8000000000000118E-3</v>
          </cell>
        </row>
        <row r="6">
          <cell r="A6">
            <v>2016</v>
          </cell>
          <cell r="B6">
            <v>0.18739999999999998</v>
          </cell>
          <cell r="D6">
            <v>0.39860000000000001</v>
          </cell>
          <cell r="E6">
            <v>0.28470000000000001</v>
          </cell>
          <cell r="H6">
            <v>0.12930000000000008</v>
          </cell>
        </row>
      </sheetData>
      <sheetData sheetId="80"/>
      <sheetData sheetId="81"/>
      <sheetData sheetId="82">
        <row r="1">
          <cell r="C1" t="str">
            <v>1995-00</v>
          </cell>
          <cell r="D1" t="str">
            <v>2006-11</v>
          </cell>
          <cell r="E1" t="str">
            <v>2016</v>
          </cell>
        </row>
        <row r="42">
          <cell r="C42">
            <v>0.33741737784129117</v>
          </cell>
          <cell r="D42">
            <v>0.39917459887225626</v>
          </cell>
          <cell r="E42">
            <v>0.12540236529228219</v>
          </cell>
        </row>
        <row r="43">
          <cell r="C43">
            <v>0.37673433645170451</v>
          </cell>
          <cell r="D43">
            <v>0.53124049513804883</v>
          </cell>
          <cell r="E43">
            <v>0.16875975127364476</v>
          </cell>
        </row>
        <row r="44">
          <cell r="C44">
            <v>0.36326229216105466</v>
          </cell>
          <cell r="D44">
            <v>0.56978888728036636</v>
          </cell>
          <cell r="E44">
            <v>0.27334102363727797</v>
          </cell>
        </row>
        <row r="45">
          <cell r="C45">
            <v>0.37547130477623702</v>
          </cell>
          <cell r="D45">
            <v>0.64773642044974911</v>
          </cell>
          <cell r="E45">
            <v>0.28889499949410435</v>
          </cell>
        </row>
        <row r="46">
          <cell r="C46">
            <v>0.41085553714125561</v>
          </cell>
          <cell r="D46">
            <v>0.50710235537917792</v>
          </cell>
          <cell r="E46">
            <v>0.15504637294338466</v>
          </cell>
        </row>
        <row r="63">
          <cell r="E63">
            <v>9.0304662731643962E-2</v>
          </cell>
        </row>
        <row r="64">
          <cell r="E64">
            <v>0.17448981821057327</v>
          </cell>
        </row>
        <row r="65">
          <cell r="E65">
            <v>0.15286520915974441</v>
          </cell>
        </row>
        <row r="66">
          <cell r="E66">
            <v>0.1014227809847234</v>
          </cell>
        </row>
        <row r="67">
          <cell r="E67">
            <v>0.15333531299346728</v>
          </cell>
        </row>
        <row r="68">
          <cell r="E68">
            <v>0.35726850098692875</v>
          </cell>
        </row>
        <row r="69">
          <cell r="E69">
            <v>0.21362485266677914</v>
          </cell>
        </row>
        <row r="70">
          <cell r="E70">
            <v>0.24131392071172136</v>
          </cell>
        </row>
      </sheetData>
      <sheetData sheetId="83"/>
      <sheetData sheetId="84">
        <row r="2">
          <cell r="B2">
            <v>0</v>
          </cell>
          <cell r="C2" t="str">
            <v>1995-00</v>
          </cell>
          <cell r="F2">
            <v>9.7300581581288714</v>
          </cell>
          <cell r="AG2">
            <v>-3.3714631088510569</v>
          </cell>
        </row>
        <row r="3">
          <cell r="C3" t="str">
            <v>2006-11</v>
          </cell>
          <cell r="F3">
            <v>-4.012962018469489</v>
          </cell>
          <cell r="AG3">
            <v>-12.480502943154102</v>
          </cell>
        </row>
        <row r="4">
          <cell r="C4" t="str">
            <v>2016</v>
          </cell>
          <cell r="F4">
            <v>4.7830865427625433</v>
          </cell>
          <cell r="AG4">
            <v>1.0078829869769306</v>
          </cell>
        </row>
      </sheetData>
      <sheetData sheetId="85"/>
      <sheetData sheetId="86"/>
      <sheetData sheetId="87"/>
      <sheetData sheetId="88"/>
      <sheetData sheetId="89"/>
      <sheetData sheetId="90"/>
      <sheetData sheetId="91"/>
      <sheetData sheetId="92"/>
      <sheetData sheetId="93"/>
      <sheetData sheetId="94"/>
      <sheetData sheetId="95">
        <row r="1">
          <cell r="W1" t="str">
            <v>upp3_2</v>
          </cell>
        </row>
      </sheetData>
      <sheetData sheetId="96">
        <row r="2">
          <cell r="B2" t="str">
            <v>1995-00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A1"/>
      <sheetName val="FA2"/>
      <sheetName val="TA1"/>
      <sheetName val="FAA1"/>
      <sheetName val="FAA2"/>
      <sheetName val="FAA3"/>
      <sheetName val="FAA4"/>
      <sheetName val="FAA5"/>
      <sheetName val="FAA6"/>
      <sheetName val="FAA7"/>
      <sheetName val="FAA8"/>
      <sheetName val="FAA9"/>
      <sheetName val="FAA10"/>
      <sheetName val="FAA11"/>
      <sheetName val="FAA12"/>
      <sheetName val="FAA13"/>
      <sheetName val="FAA14"/>
      <sheetName val="FAA15"/>
      <sheetName val="FAA16"/>
      <sheetName val="FAA17"/>
      <sheetName val="FAA18"/>
      <sheetName val="FAA19"/>
      <sheetName val="FAA20"/>
      <sheetName val="FAA21"/>
      <sheetName val="FAA22"/>
      <sheetName val="TAB1"/>
      <sheetName val="TAB2"/>
      <sheetName val="TAB3"/>
      <sheetName val="r_elec"/>
      <sheetName val="r_svy"/>
      <sheetName val="r_educ"/>
      <sheetName val="r_elec_peron"/>
      <sheetName val="r_inc"/>
      <sheetName val="r_data"/>
      <sheetName val="r_miss"/>
      <sheetName val="r_des"/>
      <sheetName val="r_vote"/>
      <sheetName val="r_votediff"/>
      <sheetName val="r_vote_al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B2" t="str">
            <v>Primary</v>
          </cell>
        </row>
        <row r="3">
          <cell r="B3" t="str">
            <v>Secondary</v>
          </cell>
        </row>
        <row r="4">
          <cell r="B4" t="str">
            <v>Tertiary</v>
          </cell>
        </row>
        <row r="18">
          <cell r="B18" t="str">
            <v>Bottom 50%</v>
          </cell>
        </row>
        <row r="19">
          <cell r="B19" t="str">
            <v>Middle 40%</v>
          </cell>
        </row>
        <row r="20">
          <cell r="B20" t="str">
            <v>Top 10%</v>
          </cell>
        </row>
        <row r="52">
          <cell r="B52" t="str">
            <v>Public worker</v>
          </cell>
        </row>
        <row r="53">
          <cell r="B53" t="str">
            <v>Private worker</v>
          </cell>
        </row>
        <row r="54">
          <cell r="B54" t="str">
            <v>Entrepreneur</v>
          </cell>
        </row>
        <row r="55">
          <cell r="B55" t="str">
            <v>Self-employed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B1"/>
      <sheetName val="FB2"/>
      <sheetName val="FB3"/>
      <sheetName val="FB4"/>
      <sheetName val="TB1"/>
      <sheetName val="FBA1"/>
      <sheetName val="FBA2"/>
      <sheetName val="FBA3"/>
      <sheetName val="FBA4"/>
      <sheetName val="FBA5"/>
      <sheetName val="FBA6"/>
      <sheetName val="FBA7"/>
      <sheetName val="FBA8 "/>
      <sheetName val="FBA9 "/>
      <sheetName val="FBA10"/>
      <sheetName val="FBA11"/>
      <sheetName val="FBA12"/>
      <sheetName val="FBA13"/>
      <sheetName val="FBA14"/>
      <sheetName val="FBA15"/>
      <sheetName val="FBA16"/>
      <sheetName val="FBA17"/>
      <sheetName val="FBA18"/>
      <sheetName val="FBA19"/>
      <sheetName val="FBA20"/>
      <sheetName val="FBA21"/>
      <sheetName val="FBA22"/>
      <sheetName val="FBA23"/>
      <sheetName val="FBA24"/>
      <sheetName val="FBB1"/>
      <sheetName val="FBB2"/>
      <sheetName val="FBB3"/>
      <sheetName val="FBB4"/>
      <sheetName val="FBB5"/>
      <sheetName val="FBB6"/>
      <sheetName val="FBB7"/>
      <sheetName val="FBB8"/>
      <sheetName val="FBB9"/>
      <sheetName val="FBB10"/>
      <sheetName val="FBB11"/>
      <sheetName val="FBB12"/>
      <sheetName val="FBB13"/>
      <sheetName val="FBB14"/>
      <sheetName val="FBB15"/>
      <sheetName val="FBB16"/>
      <sheetName val="FBB17"/>
      <sheetName val="FBB18"/>
      <sheetName val="FBB19"/>
      <sheetName val="FBB20"/>
      <sheetName val="FBB21"/>
      <sheetName val="FBB22"/>
      <sheetName val="FBB23"/>
      <sheetName val="FBB24"/>
      <sheetName val="FBB25"/>
      <sheetName val="FBB26"/>
      <sheetName val="FBB27"/>
      <sheetName val="FBB28"/>
      <sheetName val="FBB29"/>
      <sheetName val="FBB30"/>
      <sheetName val="FBB31"/>
      <sheetName val="FBB32"/>
      <sheetName val="FBB33"/>
      <sheetName val="FBB34"/>
      <sheetName val="FBB35"/>
      <sheetName val="FBB36"/>
      <sheetName val="FBB37"/>
      <sheetName val="FBB38"/>
      <sheetName val="FBB39"/>
      <sheetName val="FBB40"/>
      <sheetName val="FBB41"/>
      <sheetName val="FBB42"/>
      <sheetName val="FBB43"/>
      <sheetName val="FBB44"/>
      <sheetName val="FBB45"/>
      <sheetName val="FBB46"/>
      <sheetName val="FBB47"/>
      <sheetName val="FBB48"/>
      <sheetName val="FBB49"/>
      <sheetName val="FBB50"/>
      <sheetName val="FBB51"/>
      <sheetName val="FBB52"/>
      <sheetName val="FBB53"/>
      <sheetName val="TBC1"/>
      <sheetName val="TBC2"/>
      <sheetName val="r_educvoteleft"/>
      <sheetName val="r_educ3voteleft"/>
      <sheetName val="r_educorigvoteleft"/>
      <sheetName val="r_unionvoteleft"/>
      <sheetName val="r_iclassvoteleft"/>
      <sheetName val="r_iclassorigvoteleft"/>
      <sheetName val="r_maritalvoteleft"/>
      <sheetName val="r_racevoteleft"/>
      <sheetName val="r_sexvoteleft"/>
      <sheetName val="r_religionvoteleft"/>
      <sheetName val="r_religiousvoteleft"/>
      <sheetName val="r_agerecvoteleft"/>
      <sheetName val="r_educvoteleft2"/>
      <sheetName val="r_educ3voteleft2"/>
      <sheetName val="r_unionvoteleft2"/>
      <sheetName val="r_iclassvoteleft2"/>
      <sheetName val="r_iclassorigvoteleft2"/>
      <sheetName val="r_maritalvoteleft2"/>
      <sheetName val="r_racevoteleft2"/>
      <sheetName val="r_sexvoteleft2"/>
      <sheetName val="r_religionvoteleft2"/>
      <sheetName val="r_religiousvoteleft2"/>
      <sheetName val="r_agerecvoteleft2"/>
      <sheetName val="r_des"/>
      <sheetName val="r_vote_voterblock"/>
      <sheetName val="r_vote_votedc"/>
      <sheetName val="r_vote_votecon"/>
      <sheetName val="r_vote_voteothl"/>
      <sheetName val="r_educ"/>
      <sheetName val="r_inc"/>
      <sheetName val="r_vote_all"/>
      <sheetName val="r_votes_by_party"/>
      <sheetName val="r_elec"/>
      <sheetName val="r_votediff"/>
      <sheetName val="r_elec_final"/>
      <sheetName val="r_destats"/>
      <sheetName val="r_data"/>
      <sheetName val="r_miss"/>
      <sheetName val="r_vo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ow r="2">
          <cell r="B2" t="str">
            <v>1989</v>
          </cell>
          <cell r="D2">
            <v>-1.0910878054608462</v>
          </cell>
          <cell r="M2">
            <v>0.73011393133902003</v>
          </cell>
          <cell r="V2">
            <v>-17.359257932210618</v>
          </cell>
          <cell r="AE2">
            <v>3.2304088159001618</v>
          </cell>
        </row>
        <row r="3">
          <cell r="B3" t="str">
            <v>1993-99</v>
          </cell>
          <cell r="D3">
            <v>6.7125927284525853</v>
          </cell>
          <cell r="M3">
            <v>-2.1846872664754993</v>
          </cell>
          <cell r="V3">
            <v>-6.8447802970063849</v>
          </cell>
          <cell r="AE3">
            <v>1.3123342003332816</v>
          </cell>
        </row>
        <row r="4">
          <cell r="B4" t="str">
            <v>2005-09</v>
          </cell>
          <cell r="D4">
            <v>5.9355400390287105</v>
          </cell>
          <cell r="M4">
            <v>-7.5367254358294042</v>
          </cell>
          <cell r="V4">
            <v>-4.9685835493237587</v>
          </cell>
          <cell r="AE4">
            <v>6.5697689461244533</v>
          </cell>
        </row>
        <row r="5">
          <cell r="B5" t="str">
            <v>2013-17</v>
          </cell>
          <cell r="D5">
            <v>3.6286706094561687</v>
          </cell>
          <cell r="M5">
            <v>-10.255480611775429</v>
          </cell>
          <cell r="V5">
            <v>-1.6350058145801993</v>
          </cell>
          <cell r="AE5">
            <v>4.7774003071841449</v>
          </cell>
        </row>
      </sheetData>
      <sheetData sheetId="114">
        <row r="3">
          <cell r="B3" t="str">
            <v>1993-99</v>
          </cell>
          <cell r="D3">
            <v>2.8190966091544518</v>
          </cell>
          <cell r="M3">
            <v>-5.182525099623609</v>
          </cell>
          <cell r="V3">
            <v>0.78304552265368133</v>
          </cell>
          <cell r="AE3">
            <v>2.1727565855427287</v>
          </cell>
        </row>
        <row r="4">
          <cell r="B4" t="str">
            <v>2005-09</v>
          </cell>
          <cell r="D4">
            <v>0.62267031236236059</v>
          </cell>
          <cell r="M4">
            <v>-6.7423024012718784</v>
          </cell>
          <cell r="V4">
            <v>-2.4053647515615855</v>
          </cell>
          <cell r="AE4">
            <v>8.5249968404710934</v>
          </cell>
        </row>
        <row r="5">
          <cell r="B5" t="str">
            <v>2013-17</v>
          </cell>
          <cell r="D5">
            <v>-2.7992786945984149</v>
          </cell>
          <cell r="M5">
            <v>-7.3322158704924663</v>
          </cell>
          <cell r="V5">
            <v>-1.8404256485502368</v>
          </cell>
          <cell r="AE5">
            <v>4.7749836278672957</v>
          </cell>
        </row>
      </sheetData>
      <sheetData sheetId="115"/>
      <sheetData sheetId="116">
        <row r="2">
          <cell r="B2">
            <v>0.55166888041721185</v>
          </cell>
          <cell r="C2">
            <v>0</v>
          </cell>
          <cell r="D2">
            <v>0.4483311195827881</v>
          </cell>
          <cell r="E2">
            <v>0</v>
          </cell>
        </row>
        <row r="3">
          <cell r="B3">
            <v>0.57980540927407764</v>
          </cell>
          <cell r="C3">
            <v>0.11420717605452772</v>
          </cell>
          <cell r="D3">
            <v>0.30598741467139462</v>
          </cell>
          <cell r="E3">
            <v>0</v>
          </cell>
        </row>
        <row r="4">
          <cell r="B4">
            <v>0.47955752959979681</v>
          </cell>
          <cell r="C4">
            <v>3.1923500619975634E-2</v>
          </cell>
          <cell r="D4">
            <v>0.47514342783307884</v>
          </cell>
          <cell r="E4">
            <v>1.3375541947148739E-2</v>
          </cell>
        </row>
        <row r="5">
          <cell r="B5">
            <v>0.45961857615073148</v>
          </cell>
          <cell r="C5">
            <v>5.4025610047535012E-2</v>
          </cell>
          <cell r="D5">
            <v>0.48635581380173354</v>
          </cell>
          <cell r="E5">
            <v>0</v>
          </cell>
        </row>
        <row r="6">
          <cell r="B6">
            <v>0.29595814802457715</v>
          </cell>
          <cell r="C6">
            <v>0.26346218669491728</v>
          </cell>
          <cell r="D6">
            <v>0.44057966528050557</v>
          </cell>
          <cell r="E6">
            <v>0</v>
          </cell>
        </row>
        <row r="7">
          <cell r="B7">
            <v>0.46704049070364639</v>
          </cell>
          <cell r="C7">
            <v>0.13796545541564528</v>
          </cell>
          <cell r="D7">
            <v>0.35143690796937899</v>
          </cell>
          <cell r="E7">
            <v>4.3557145911329309E-2</v>
          </cell>
        </row>
        <row r="8">
          <cell r="B8">
            <v>0.28574730263259662</v>
          </cell>
          <cell r="C8">
            <v>0.26854596481479737</v>
          </cell>
          <cell r="D8">
            <v>0.44570673255260596</v>
          </cell>
          <cell r="E8">
            <v>0</v>
          </cell>
        </row>
      </sheetData>
      <sheetData sheetId="117">
        <row r="2">
          <cell r="A2">
            <v>1989</v>
          </cell>
        </row>
        <row r="3">
          <cell r="A3">
            <v>1993</v>
          </cell>
        </row>
        <row r="4">
          <cell r="A4">
            <v>1999</v>
          </cell>
        </row>
        <row r="5">
          <cell r="A5">
            <v>2005</v>
          </cell>
        </row>
        <row r="6">
          <cell r="A6">
            <v>2009</v>
          </cell>
        </row>
        <row r="7">
          <cell r="A7">
            <v>2013</v>
          </cell>
        </row>
        <row r="8">
          <cell r="A8">
            <v>2017</v>
          </cell>
        </row>
      </sheetData>
      <sheetData sheetId="118">
        <row r="2">
          <cell r="B2">
            <v>0</v>
          </cell>
          <cell r="C2" t="str">
            <v>1989</v>
          </cell>
          <cell r="F2">
            <v>-0.42058082292693372</v>
          </cell>
        </row>
        <row r="3">
          <cell r="B3">
            <v>0</v>
          </cell>
          <cell r="C3" t="str">
            <v>1993-99</v>
          </cell>
          <cell r="F3">
            <v>4.5291014345860514</v>
          </cell>
          <cell r="AG3">
            <v>-5.2322858202723603</v>
          </cell>
        </row>
        <row r="4">
          <cell r="B4">
            <v>0</v>
          </cell>
          <cell r="C4" t="str">
            <v>2005-09</v>
          </cell>
          <cell r="F4">
            <v>-2.4582653969004831</v>
          </cell>
          <cell r="AG4">
            <v>-2.9778960258390397</v>
          </cell>
        </row>
        <row r="5">
          <cell r="B5">
            <v>0</v>
          </cell>
          <cell r="C5" t="str">
            <v>2013-17</v>
          </cell>
          <cell r="F5">
            <v>-5.0667576881023306</v>
          </cell>
          <cell r="AG5">
            <v>-7.4646475910039713</v>
          </cell>
        </row>
      </sheetData>
      <sheetData sheetId="119"/>
      <sheetData sheetId="120"/>
      <sheetData sheetId="121"/>
      <sheetData sheetId="122"/>
      <sheetData sheetId="1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B1"/>
      <sheetName val="FB2"/>
      <sheetName val="FB3"/>
      <sheetName val="FB4"/>
      <sheetName val="TB1"/>
      <sheetName val="FBA1"/>
      <sheetName val="FBA2"/>
      <sheetName val="FBA3"/>
      <sheetName val="FBA4"/>
      <sheetName val="FBA5"/>
      <sheetName val="FBA6"/>
      <sheetName val="FBA7"/>
      <sheetName val="FBA8 "/>
      <sheetName val="FBA9 "/>
      <sheetName val="FBA10"/>
      <sheetName val="FBA11"/>
      <sheetName val="FBA12"/>
      <sheetName val="FBA13"/>
      <sheetName val="FBA14"/>
      <sheetName val="FBA15"/>
      <sheetName val="FBA16"/>
      <sheetName val="FBA17"/>
      <sheetName val="FBA18"/>
      <sheetName val="FBA19"/>
      <sheetName val="FBA20"/>
      <sheetName val="FBA21"/>
      <sheetName val="FBA22"/>
      <sheetName val="FBA23"/>
      <sheetName val="FBA24"/>
      <sheetName val="FBB1"/>
      <sheetName val="FBB2"/>
      <sheetName val="FBB3"/>
      <sheetName val="FBB4"/>
      <sheetName val="FBB5"/>
      <sheetName val="FBB6"/>
      <sheetName val="FBB7"/>
      <sheetName val="FBB8"/>
      <sheetName val="FBB9"/>
      <sheetName val="FBB10"/>
      <sheetName val="FBB11"/>
      <sheetName val="FBB12"/>
      <sheetName val="FBB13"/>
      <sheetName val="FBB14"/>
      <sheetName val="FBB15"/>
      <sheetName val="FBB16"/>
      <sheetName val="FBB17"/>
      <sheetName val="FBB18"/>
      <sheetName val="FBB19"/>
      <sheetName val="FBB20"/>
      <sheetName val="FBB21"/>
      <sheetName val="FBB22"/>
      <sheetName val="FBB23"/>
      <sheetName val="FBB24"/>
      <sheetName val="FBB25"/>
      <sheetName val="FBB26"/>
      <sheetName val="FBB27"/>
      <sheetName val="FBB28"/>
      <sheetName val="FBB29"/>
      <sheetName val="FBB30"/>
      <sheetName val="FBB31"/>
      <sheetName val="FBB32"/>
      <sheetName val="FBB33"/>
      <sheetName val="FBB34"/>
      <sheetName val="FBB35"/>
      <sheetName val="FBB36"/>
      <sheetName val="FBB37"/>
      <sheetName val="FBB38"/>
      <sheetName val="FBB39"/>
      <sheetName val="FBB40"/>
      <sheetName val="FBB41"/>
      <sheetName val="FBB42"/>
      <sheetName val="FBB43"/>
      <sheetName val="FBB44"/>
      <sheetName val="FBB45"/>
      <sheetName val="FBB46"/>
      <sheetName val="FBB47"/>
      <sheetName val="FBB48"/>
      <sheetName val="FBB49"/>
      <sheetName val="FBB50"/>
      <sheetName val="FBB51"/>
      <sheetName val="FBB52"/>
      <sheetName val="FBB53"/>
      <sheetName val="TBC1"/>
      <sheetName val="TBC2"/>
      <sheetName val="r_educvoteleft"/>
      <sheetName val="r_educ3voteleft"/>
      <sheetName val="r_educorigvoteleft"/>
      <sheetName val="r_unionvoteleft"/>
      <sheetName val="r_iclassvoteleft"/>
      <sheetName val="r_iclassorigvoteleft"/>
      <sheetName val="r_maritalvoteleft"/>
      <sheetName val="r_racevoteleft"/>
      <sheetName val="r_sexvoteleft"/>
      <sheetName val="r_religionvoteleft"/>
      <sheetName val="r_religiousvoteleft"/>
      <sheetName val="r_agerecvoteleft"/>
      <sheetName val="r_educvoteleft2"/>
      <sheetName val="r_educ3voteleft2"/>
      <sheetName val="r_unionvoteleft2"/>
      <sheetName val="r_iclassvoteleft2"/>
      <sheetName val="r_iclassorigvoteleft2"/>
      <sheetName val="r_maritalvoteleft2"/>
      <sheetName val="r_racevoteleft2"/>
      <sheetName val="r_sexvoteleft2"/>
      <sheetName val="r_religionvoteleft2"/>
      <sheetName val="r_religiousvoteleft2"/>
      <sheetName val="r_agerecvoteleft2"/>
      <sheetName val="r_des"/>
      <sheetName val="r_vote_voterblock"/>
      <sheetName val="r_vote_votedc"/>
      <sheetName val="r_vote_votecon"/>
      <sheetName val="r_vote_voteothl"/>
      <sheetName val="r_educ"/>
      <sheetName val="r_inc"/>
      <sheetName val="r_vote_all"/>
      <sheetName val="r_votes_by_party"/>
      <sheetName val="r_elec"/>
      <sheetName val="r_votediff"/>
      <sheetName val="r_elec_final"/>
      <sheetName val="r_destats"/>
      <sheetName val="r_data"/>
      <sheetName val="r_miss"/>
      <sheetName val="r_vo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row r="1">
          <cell r="W1" t="str">
            <v>dc3_2</v>
          </cell>
          <cell r="X1" t="str">
            <v>dc3_3</v>
          </cell>
          <cell r="AF1" t="str">
            <v>rblock3_2</v>
          </cell>
          <cell r="AG1" t="str">
            <v>rblock3_3</v>
          </cell>
        </row>
        <row r="2">
          <cell r="B2" t="str">
            <v>1989</v>
          </cell>
          <cell r="D2">
            <v>-1.0910878054608462</v>
          </cell>
          <cell r="M2">
            <v>0.73011393133902003</v>
          </cell>
          <cell r="V2">
            <v>-17.359257932210618</v>
          </cell>
          <cell r="W2">
            <v>-17.359257932210603</v>
          </cell>
          <cell r="X2">
            <v>-15.870620267056276</v>
          </cell>
          <cell r="AE2">
            <v>3.2304088159001618</v>
          </cell>
          <cell r="AF2">
            <v>3.2304088159001605</v>
          </cell>
          <cell r="AG2">
            <v>4.4653347459765538</v>
          </cell>
        </row>
        <row r="3">
          <cell r="B3" t="str">
            <v>1993-99</v>
          </cell>
          <cell r="D3">
            <v>6.7125927284525853</v>
          </cell>
          <cell r="M3">
            <v>-2.1846872664754993</v>
          </cell>
          <cell r="V3">
            <v>-6.8447802970063849</v>
          </cell>
          <cell r="W3">
            <v>-8.1940691998580739</v>
          </cell>
          <cell r="X3">
            <v>-6.3263069732388644</v>
          </cell>
          <cell r="AE3">
            <v>1.3123342003332816</v>
          </cell>
          <cell r="AF3">
            <v>2.1339980909562697</v>
          </cell>
          <cell r="AG3">
            <v>2.1578793962155802</v>
          </cell>
        </row>
        <row r="4">
          <cell r="B4" t="str">
            <v>2005-09</v>
          </cell>
          <cell r="D4">
            <v>5.9355400390287105</v>
          </cell>
          <cell r="M4">
            <v>-7.5367254358294042</v>
          </cell>
          <cell r="V4">
            <v>-4.9685835493237587</v>
          </cell>
          <cell r="W4">
            <v>-3.0867890760795413</v>
          </cell>
          <cell r="X4">
            <v>-2.4083225972418636</v>
          </cell>
          <cell r="AE4">
            <v>6.5697689461244533</v>
          </cell>
          <cell r="AF4">
            <v>2.69926673882583</v>
          </cell>
          <cell r="AG4">
            <v>3.517996505479847</v>
          </cell>
        </row>
        <row r="5">
          <cell r="B5" t="str">
            <v>2013-17</v>
          </cell>
          <cell r="D5">
            <v>3.6286706094561687</v>
          </cell>
          <cell r="M5">
            <v>-10.255480611775429</v>
          </cell>
          <cell r="V5">
            <v>-1.6350058145801993</v>
          </cell>
          <cell r="W5">
            <v>-0.44817875542664876</v>
          </cell>
          <cell r="X5">
            <v>0.22037440744015752</v>
          </cell>
          <cell r="AE5">
            <v>4.7774003071841449</v>
          </cell>
          <cell r="AF5">
            <v>1.7063012237693047</v>
          </cell>
          <cell r="AG5">
            <v>1.4796001363991282</v>
          </cell>
        </row>
      </sheetData>
      <sheetData sheetId="114" refreshError="1">
        <row r="3">
          <cell r="B3" t="str">
            <v>1993-99</v>
          </cell>
          <cell r="D3">
            <v>2.8190966091544518</v>
          </cell>
          <cell r="M3">
            <v>-5.182525099623609</v>
          </cell>
          <cell r="V3">
            <v>0.78304552265368133</v>
          </cell>
          <cell r="AE3">
            <v>2.1727565855427287</v>
          </cell>
        </row>
        <row r="4">
          <cell r="D4">
            <v>0.62267031236236059</v>
          </cell>
          <cell r="M4">
            <v>-6.7423024012718784</v>
          </cell>
          <cell r="V4">
            <v>-2.4053647515615855</v>
          </cell>
          <cell r="AE4">
            <v>8.5249968404710934</v>
          </cell>
        </row>
        <row r="5">
          <cell r="D5">
            <v>-2.7992786945984149</v>
          </cell>
          <cell r="M5">
            <v>-7.3322158704924663</v>
          </cell>
          <cell r="V5">
            <v>-1.8404256485502368</v>
          </cell>
          <cell r="AE5">
            <v>4.7749836278672957</v>
          </cell>
        </row>
      </sheetData>
      <sheetData sheetId="115" refreshError="1">
        <row r="2">
          <cell r="B2" t="str">
            <v>Primaire</v>
          </cell>
          <cell r="C2">
            <v>0.47874424300333118</v>
          </cell>
          <cell r="D2">
            <v>6.1262684095252588E-2</v>
          </cell>
          <cell r="E2">
            <v>0.27173962815895514</v>
          </cell>
          <cell r="F2">
            <v>0.18886965237098841</v>
          </cell>
        </row>
        <row r="3">
          <cell r="C3">
            <v>0.4524683640289493</v>
          </cell>
          <cell r="D3">
            <v>4.6517714944078262E-2</v>
          </cell>
          <cell r="E3">
            <v>0.23035258351563773</v>
          </cell>
          <cell r="F3">
            <v>0.27103321980403422</v>
          </cell>
        </row>
        <row r="4">
          <cell r="C4">
            <v>0.43002712921930764</v>
          </cell>
          <cell r="D4">
            <v>3.6755084040164809E-2</v>
          </cell>
          <cell r="E4">
            <v>0.29159170156705533</v>
          </cell>
          <cell r="F4">
            <v>0.24196151223757276</v>
          </cell>
        </row>
        <row r="18">
          <cell r="C18">
            <v>0.45131423273904164</v>
          </cell>
          <cell r="D18">
            <v>4.560938044997663E-2</v>
          </cell>
          <cell r="E18">
            <v>0.24185348046185232</v>
          </cell>
          <cell r="F18">
            <v>0.26148716227162566</v>
          </cell>
        </row>
        <row r="19">
          <cell r="C19">
            <v>0.47158417230884675</v>
          </cell>
          <cell r="D19">
            <v>5.5534958489099784E-2</v>
          </cell>
          <cell r="E19">
            <v>0.26089863714958522</v>
          </cell>
          <cell r="F19">
            <v>0.21301294801249873</v>
          </cell>
        </row>
        <row r="20">
          <cell r="C20">
            <v>0.50565892414364366</v>
          </cell>
          <cell r="D20">
            <v>2.9404236994086327E-2</v>
          </cell>
          <cell r="E20">
            <v>0.3080404107510531</v>
          </cell>
          <cell r="F20">
            <v>0.15756577097446625</v>
          </cell>
        </row>
        <row r="29">
          <cell r="C29">
            <v>0.46736806562343319</v>
          </cell>
          <cell r="D29">
            <v>2.3973614286413536E-2</v>
          </cell>
          <cell r="E29">
            <v>0.26070248887628683</v>
          </cell>
          <cell r="F29">
            <v>0.24808915812251423</v>
          </cell>
        </row>
        <row r="30">
          <cell r="C30">
            <v>0.41742788516131574</v>
          </cell>
          <cell r="D30">
            <v>4.7231845044163188E-2</v>
          </cell>
          <cell r="E30">
            <v>0.27412082219046813</v>
          </cell>
          <cell r="F30">
            <v>0.26177239660479085</v>
          </cell>
        </row>
        <row r="31">
          <cell r="C31">
            <v>0.50882367602595535</v>
          </cell>
          <cell r="D31">
            <v>3.7631944387100463E-2</v>
          </cell>
          <cell r="E31">
            <v>0.24759250325855608</v>
          </cell>
          <cell r="F31">
            <v>0.20611439171944523</v>
          </cell>
        </row>
        <row r="38">
          <cell r="B38" t="str">
            <v>20-39</v>
          </cell>
          <cell r="C38">
            <v>0.46814347996347461</v>
          </cell>
          <cell r="D38">
            <v>1.6993706051517489E-2</v>
          </cell>
          <cell r="E38">
            <v>0.18953884854158784</v>
          </cell>
          <cell r="F38">
            <v>0.32534984505915465</v>
          </cell>
        </row>
        <row r="39">
          <cell r="B39" t="str">
            <v>40-59</v>
          </cell>
          <cell r="C39">
            <v>0.44463767301296681</v>
          </cell>
          <cell r="D39">
            <v>5.2278352556340724E-2</v>
          </cell>
          <cell r="E39">
            <v>0.29420948925341028</v>
          </cell>
          <cell r="F39">
            <v>0.20959810717222885</v>
          </cell>
        </row>
        <row r="40">
          <cell r="B40" t="str">
            <v>+60</v>
          </cell>
          <cell r="C40">
            <v>0.42136405825678463</v>
          </cell>
          <cell r="D40">
            <v>8.6642356689241432E-2</v>
          </cell>
          <cell r="E40">
            <v>0.33554026770173523</v>
          </cell>
          <cell r="F40">
            <v>0.15765017996472472</v>
          </cell>
        </row>
      </sheetData>
      <sheetData sheetId="116" refreshError="1"/>
      <sheetData sheetId="117" refreshError="1">
        <row r="1">
          <cell r="B1" t="str">
            <v>left</v>
          </cell>
          <cell r="C1" t="str">
            <v>other</v>
          </cell>
          <cell r="D1" t="str">
            <v>right</v>
          </cell>
        </row>
        <row r="2">
          <cell r="A2">
            <v>1989</v>
          </cell>
          <cell r="B2">
            <v>0.55166888041721185</v>
          </cell>
          <cell r="C2">
            <v>0.15432575357181283</v>
          </cell>
          <cell r="D2">
            <v>0.29400536601097527</v>
          </cell>
        </row>
        <row r="3">
          <cell r="A3">
            <v>1993</v>
          </cell>
          <cell r="B3">
            <v>0.69401258532860532</v>
          </cell>
          <cell r="D3">
            <v>0.30598741467139462</v>
          </cell>
        </row>
        <row r="4">
          <cell r="A4">
            <v>1999</v>
          </cell>
          <cell r="B4">
            <v>0.51148103021977243</v>
          </cell>
          <cell r="C4">
            <v>1.3375541947148739E-2</v>
          </cell>
          <cell r="D4">
            <v>0.47514342783307884</v>
          </cell>
        </row>
        <row r="5">
          <cell r="A5">
            <v>2005</v>
          </cell>
          <cell r="B5">
            <v>0.51364418619826646</v>
          </cell>
          <cell r="D5">
            <v>0.48635581380173354</v>
          </cell>
        </row>
        <row r="6">
          <cell r="A6">
            <v>2009</v>
          </cell>
          <cell r="B6">
            <v>0.55942033471949448</v>
          </cell>
          <cell r="D6">
            <v>0.44057966528050557</v>
          </cell>
        </row>
        <row r="7">
          <cell r="A7">
            <v>2013</v>
          </cell>
          <cell r="B7">
            <v>0.60500594611929159</v>
          </cell>
          <cell r="C7">
            <v>4.3557145911329309E-2</v>
          </cell>
          <cell r="D7">
            <v>0.35143690796937899</v>
          </cell>
        </row>
        <row r="8">
          <cell r="A8">
            <v>2017</v>
          </cell>
          <cell r="B8">
            <v>0.55429326744739404</v>
          </cell>
          <cell r="D8">
            <v>0.44570673255260596</v>
          </cell>
        </row>
      </sheetData>
      <sheetData sheetId="118" refreshError="1">
        <row r="2">
          <cell r="B2">
            <v>0</v>
          </cell>
          <cell r="F2">
            <v>-0.42058082292693372</v>
          </cell>
        </row>
        <row r="3">
          <cell r="F3">
            <v>4.5291014345860514</v>
          </cell>
          <cell r="AG3">
            <v>-5.2322858202723603</v>
          </cell>
        </row>
        <row r="4">
          <cell r="F4">
            <v>-2.4582653969004831</v>
          </cell>
          <cell r="AG4">
            <v>-2.9778960258390397</v>
          </cell>
        </row>
        <row r="5">
          <cell r="F5">
            <v>-5.0667576881023306</v>
          </cell>
          <cell r="AG5">
            <v>-7.4646475910039713</v>
          </cell>
        </row>
      </sheetData>
      <sheetData sheetId="119" refreshError="1"/>
      <sheetData sheetId="120" refreshError="1"/>
      <sheetData sheetId="121" refreshError="1"/>
      <sheetData sheetId="122" refreshError="1"/>
      <sheetData sheetId="1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B1"/>
      <sheetName val="FB2"/>
      <sheetName val="FB3"/>
      <sheetName val="FB4"/>
      <sheetName val="TB1"/>
      <sheetName val="FBA1"/>
      <sheetName val="FBA2"/>
      <sheetName val="FBA3"/>
      <sheetName val="FBA4"/>
      <sheetName val="FBA5"/>
      <sheetName val="FBA6"/>
      <sheetName val="FBA7"/>
      <sheetName val="FBA8 "/>
      <sheetName val="FBA9 "/>
      <sheetName val="FBA10"/>
      <sheetName val="FBA11"/>
      <sheetName val="FBA12"/>
      <sheetName val="FBA13"/>
      <sheetName val="FBA14"/>
      <sheetName val="FBA15"/>
      <sheetName val="FBA16"/>
      <sheetName val="FBA17"/>
      <sheetName val="FBA18"/>
      <sheetName val="FBA19"/>
      <sheetName val="FBA20"/>
      <sheetName val="FBA21"/>
      <sheetName val="FBA22"/>
      <sheetName val="FBA23"/>
      <sheetName val="FBA24"/>
      <sheetName val="FBB1"/>
      <sheetName val="FBB2"/>
      <sheetName val="FBB3"/>
      <sheetName val="FBB4"/>
      <sheetName val="FBB5"/>
      <sheetName val="FBB6"/>
      <sheetName val="FBB7"/>
      <sheetName val="FBB8"/>
      <sheetName val="FBB9"/>
      <sheetName val="FBB10"/>
      <sheetName val="FBB11"/>
      <sheetName val="FBB12"/>
      <sheetName val="FBB13"/>
      <sheetName val="FBB14"/>
      <sheetName val="FBB15"/>
      <sheetName val="FBB16"/>
      <sheetName val="FBB17"/>
      <sheetName val="FBB18"/>
      <sheetName val="FBB19"/>
      <sheetName val="FBB20"/>
      <sheetName val="FBB21"/>
      <sheetName val="FBB22"/>
      <sheetName val="FBB23"/>
      <sheetName val="FBB24"/>
      <sheetName val="FBB25"/>
      <sheetName val="FBB26"/>
      <sheetName val="FBB27"/>
      <sheetName val="FBB28"/>
      <sheetName val="FBB29"/>
      <sheetName val="FBB30"/>
      <sheetName val="FBB31"/>
      <sheetName val="FBB32"/>
      <sheetName val="FBB33"/>
      <sheetName val="FBB34"/>
      <sheetName val="FBB35"/>
      <sheetName val="FBB36"/>
      <sheetName val="FBB37"/>
      <sheetName val="FBB38"/>
      <sheetName val="FBB39"/>
      <sheetName val="FBB40"/>
      <sheetName val="FBB41"/>
      <sheetName val="FBB42"/>
      <sheetName val="FBB43"/>
      <sheetName val="FBB44"/>
      <sheetName val="FBB45"/>
      <sheetName val="FBB46"/>
      <sheetName val="FBB47"/>
      <sheetName val="FBB48"/>
      <sheetName val="FBB49"/>
      <sheetName val="FBB50"/>
      <sheetName val="FBB51"/>
      <sheetName val="FBB52"/>
      <sheetName val="FBB53"/>
      <sheetName val="TBC1"/>
      <sheetName val="TBC2"/>
      <sheetName val="r_educvoteleft"/>
      <sheetName val="r_educ3voteleft"/>
      <sheetName val="r_educorigvoteleft"/>
      <sheetName val="r_unionvoteleft"/>
      <sheetName val="r_iclassvoteleft"/>
      <sheetName val="r_iclassorigvoteleft"/>
      <sheetName val="r_maritalvoteleft"/>
      <sheetName val="r_racevoteleft"/>
      <sheetName val="r_sexvoteleft"/>
      <sheetName val="r_religionvoteleft"/>
      <sheetName val="r_religiousvoteleft"/>
      <sheetName val="r_agerecvoteleft"/>
      <sheetName val="r_educvoteleft2"/>
      <sheetName val="r_educ3voteleft2"/>
      <sheetName val="r_unionvoteleft2"/>
      <sheetName val="r_iclassvoteleft2"/>
      <sheetName val="r_iclassorigvoteleft2"/>
      <sheetName val="r_maritalvoteleft2"/>
      <sheetName val="r_racevoteleft2"/>
      <sheetName val="r_sexvoteleft2"/>
      <sheetName val="r_religionvoteleft2"/>
      <sheetName val="r_religiousvoteleft2"/>
      <sheetName val="r_agerecvoteleft2"/>
      <sheetName val="r_des"/>
      <sheetName val="r_vote_voterblock"/>
      <sheetName val="r_vote_votedc"/>
      <sheetName val="r_vote_votecon"/>
      <sheetName val="r_vote_voteothl"/>
      <sheetName val="r_educ"/>
      <sheetName val="r_inc"/>
      <sheetName val="r_vote_all"/>
      <sheetName val="r_votes_by_party"/>
      <sheetName val="r_elec"/>
      <sheetName val="r_votediff"/>
      <sheetName val="r_elec_final"/>
      <sheetName val="r_destats"/>
      <sheetName val="r_data"/>
      <sheetName val="r_miss"/>
      <sheetName val="r_vo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row r="1">
          <cell r="C1" t="str">
            <v>Independent Democratic Union/National Renewal</v>
          </cell>
          <cell r="E1" t="str">
            <v>The Force of the Majority (excl. Communists)</v>
          </cell>
        </row>
        <row r="2">
          <cell r="B2" t="str">
            <v>Primary</v>
          </cell>
        </row>
        <row r="3">
          <cell r="B3" t="str">
            <v>Secondary</v>
          </cell>
        </row>
        <row r="4">
          <cell r="B4" t="str">
            <v>Tertiary</v>
          </cell>
        </row>
        <row r="18">
          <cell r="B18" t="str">
            <v>Bottom 50%</v>
          </cell>
        </row>
        <row r="19">
          <cell r="B19" t="str">
            <v>Middle 40%</v>
          </cell>
        </row>
        <row r="20">
          <cell r="B20" t="str">
            <v>Top 10%</v>
          </cell>
        </row>
        <row r="29">
          <cell r="B29" t="str">
            <v>North</v>
          </cell>
        </row>
        <row r="30">
          <cell r="B30" t="str">
            <v>Center</v>
          </cell>
        </row>
        <row r="31">
          <cell r="B31" t="str">
            <v>South</v>
          </cell>
        </row>
      </sheetData>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C1"/>
      <sheetName val="FC2"/>
      <sheetName val="TC1"/>
      <sheetName val="FCA1"/>
      <sheetName val="FCA2"/>
      <sheetName val="FCA3"/>
      <sheetName val="FCA4"/>
      <sheetName val="FCA5"/>
      <sheetName val="FCA6"/>
      <sheetName val="FCA7"/>
      <sheetName val="FCA8"/>
      <sheetName val="FCA9"/>
      <sheetName val="FCA10"/>
      <sheetName val="FCA11"/>
      <sheetName val="FCA12"/>
      <sheetName val="FCA13"/>
      <sheetName val="FCA14"/>
      <sheetName val="FCA15"/>
      <sheetName val="FCA16"/>
      <sheetName val="FCA17"/>
      <sheetName val="FCA18"/>
      <sheetName val="FCB1"/>
      <sheetName val="FCB2"/>
      <sheetName val="FCB3"/>
      <sheetName val="FCB4"/>
      <sheetName val="FCB5"/>
      <sheetName val="FCB6"/>
      <sheetName val="FCB7"/>
      <sheetName val="FCB8"/>
      <sheetName val="FCB9"/>
      <sheetName val="FCB10"/>
      <sheetName val="FCB11"/>
      <sheetName val="FCB12"/>
      <sheetName val="FCB13"/>
      <sheetName val="FCB14"/>
      <sheetName val="FCB15"/>
      <sheetName val="FCB16"/>
      <sheetName val="FCB17"/>
      <sheetName val="FCB18"/>
      <sheetName val="FCB19"/>
      <sheetName val="FCB20"/>
      <sheetName val="FCB21"/>
      <sheetName val="FCB22"/>
      <sheetName val="FCB23"/>
      <sheetName val="FCB24"/>
      <sheetName val="FCB25"/>
      <sheetName val="FCB26"/>
      <sheetName val="FCB27"/>
      <sheetName val="FCC1"/>
      <sheetName val="FCC2"/>
      <sheetName val="FCC3"/>
      <sheetName val="FCC4"/>
      <sheetName val="FCC5"/>
      <sheetName val="FCC6"/>
      <sheetName val="FCC7"/>
      <sheetName val="FCC8"/>
      <sheetName val="FCC9"/>
      <sheetName val="FCC10"/>
      <sheetName val="FCC11"/>
      <sheetName val="FCC12"/>
      <sheetName val="FCC13"/>
      <sheetName val="FCC14"/>
      <sheetName val="FCC15"/>
      <sheetName val="FCC16"/>
      <sheetName val="FCC17"/>
      <sheetName val="FCC18"/>
      <sheetName val="FCC19"/>
      <sheetName val="FCC20"/>
      <sheetName val="FCC21"/>
      <sheetName val="FCC22"/>
      <sheetName val="FCC23"/>
      <sheetName val="FCC24"/>
      <sheetName val="FCC25"/>
      <sheetName val="FCC26"/>
      <sheetName val="FCC27"/>
      <sheetName val="FCC28"/>
      <sheetName val="FCC29"/>
      <sheetName val="FCC30"/>
      <sheetName val="FCC31"/>
      <sheetName val="FCC32"/>
      <sheetName val="FCC33"/>
      <sheetName val="FCC34"/>
      <sheetName val="FCC35"/>
      <sheetName val="FCC36"/>
      <sheetName val="FCC37"/>
      <sheetName val="FCC38"/>
      <sheetName val="FCC39"/>
      <sheetName val="FCC40"/>
      <sheetName val="FCC41"/>
      <sheetName val="FCC42"/>
      <sheetName val="FCC43"/>
      <sheetName val="FCC44"/>
      <sheetName val=" FCC45"/>
      <sheetName val="FCC46"/>
      <sheetName val="FCC47"/>
      <sheetName val="FCC48"/>
      <sheetName val="FCC49"/>
      <sheetName val="FCC50"/>
      <sheetName val="FCC51"/>
      <sheetName val="FCC52"/>
      <sheetName val="FCC53"/>
      <sheetName val="TCD1"/>
      <sheetName val="TCD2"/>
      <sheetName val="T_des_all"/>
      <sheetName val="T_miss"/>
      <sheetName val="r_elec"/>
      <sheetName val="r_data"/>
      <sheetName val="r_miss"/>
      <sheetName val="r_des"/>
      <sheetName val="r_destop10"/>
      <sheetName val="r_destop10vote"/>
      <sheetName val="r_vote"/>
      <sheetName val="r_vote2"/>
      <sheetName val="r_vote3"/>
      <sheetName val="r_votetop10"/>
      <sheetName val="r_votediff"/>
      <sheetName val="r_vote_pln"/>
      <sheetName val="r_vote_pln2"/>
      <sheetName val="r_vote_pln3"/>
      <sheetName val="r_vote_pusc"/>
      <sheetName val="r_vote_pusc2"/>
      <sheetName val="r_vote_pusc3"/>
      <sheetName val="r_vote_pac"/>
      <sheetName val="r_vote_pac2"/>
      <sheetName val="r_vote_pac3"/>
      <sheetName val="r_vote_all"/>
      <sheetName val="r_educ"/>
      <sheetName val="r_inc"/>
      <sheetName val="r_vote_pr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2">
          <cell r="A2">
            <v>1953</v>
          </cell>
          <cell r="BE2">
            <v>0.64708965864295886</v>
          </cell>
          <cell r="BF2">
            <v>0.35291034135704102</v>
          </cell>
        </row>
        <row r="3">
          <cell r="A3">
            <v>1958</v>
          </cell>
          <cell r="BE3">
            <v>0.42784214778671986</v>
          </cell>
          <cell r="BF3">
            <v>0.46423590266713005</v>
          </cell>
          <cell r="BK3">
            <v>0.10792194954615006</v>
          </cell>
        </row>
        <row r="4">
          <cell r="A4">
            <v>1962</v>
          </cell>
          <cell r="BE4">
            <v>0.50291815095107206</v>
          </cell>
          <cell r="BF4">
            <v>0.13492862395752384</v>
          </cell>
          <cell r="BK4">
            <v>0.35344571300415689</v>
          </cell>
        </row>
        <row r="5">
          <cell r="A5">
            <v>1966</v>
          </cell>
          <cell r="BE5">
            <v>0.49521975532396917</v>
          </cell>
          <cell r="BF5">
            <v>0.50478024467603078</v>
          </cell>
        </row>
        <row r="6">
          <cell r="A6">
            <v>1970</v>
          </cell>
          <cell r="BE6">
            <v>0.54788582432945399</v>
          </cell>
          <cell r="BF6">
            <v>0.41176568619281734</v>
          </cell>
        </row>
        <row r="7">
          <cell r="A7">
            <v>1974</v>
          </cell>
          <cell r="BE7">
            <v>0.4344259515127028</v>
          </cell>
          <cell r="BF7">
            <v>0.30398418065433225</v>
          </cell>
          <cell r="BK7">
            <v>0.22773487555241634</v>
          </cell>
        </row>
        <row r="8">
          <cell r="A8">
            <v>1978</v>
          </cell>
          <cell r="BE8">
            <v>0.43829506666137275</v>
          </cell>
          <cell r="BF8">
            <v>0.52156012036465538</v>
          </cell>
          <cell r="BK8">
            <v>1.0537321585627469E-2</v>
          </cell>
        </row>
        <row r="9">
          <cell r="A9">
            <v>1982</v>
          </cell>
          <cell r="BE9">
            <v>0.58802825644336298</v>
          </cell>
          <cell r="BF9">
            <v>0.33643189981956928</v>
          </cell>
          <cell r="BK9">
            <v>3.8300144013507474E-3</v>
          </cell>
        </row>
        <row r="10">
          <cell r="A10">
            <v>1986</v>
          </cell>
          <cell r="BE10">
            <v>0.52337368020505859</v>
          </cell>
          <cell r="BF10">
            <v>0.45766447129736032</v>
          </cell>
          <cell r="BJ10">
            <v>4.7645082524624075E-3</v>
          </cell>
          <cell r="BK10">
            <v>9.5256416097574969E-4</v>
          </cell>
        </row>
        <row r="11">
          <cell r="A11">
            <v>1990</v>
          </cell>
          <cell r="BE11">
            <v>0.47197508698946045</v>
          </cell>
          <cell r="BF11">
            <v>0.51488642816160546</v>
          </cell>
          <cell r="BJ11">
            <v>3.1200565746537842E-3</v>
          </cell>
          <cell r="BK11">
            <v>5.5299648484003871E-4</v>
          </cell>
        </row>
        <row r="12">
          <cell r="A12">
            <v>1994</v>
          </cell>
          <cell r="BE12">
            <v>0.49616837024703758</v>
          </cell>
          <cell r="BF12">
            <v>0.47737026515723469</v>
          </cell>
          <cell r="BJ12">
            <v>3.342064308565147E-3</v>
          </cell>
          <cell r="BK12">
            <v>4.1446966204213547E-3</v>
          </cell>
        </row>
        <row r="13">
          <cell r="A13">
            <v>1998</v>
          </cell>
          <cell r="BE13">
            <v>0.44562172625005581</v>
          </cell>
          <cell r="BF13">
            <v>0.46961974453768929</v>
          </cell>
          <cell r="BH13">
            <v>4.2298613521442388E-3</v>
          </cell>
          <cell r="BJ13">
            <v>1.6460022265460166E-2</v>
          </cell>
          <cell r="BK13">
            <v>2.7710128480058299E-2</v>
          </cell>
        </row>
        <row r="14">
          <cell r="A14">
            <v>2002</v>
          </cell>
          <cell r="BE14">
            <v>0.31050858093466988</v>
          </cell>
          <cell r="BF14">
            <v>0.38584104925662399</v>
          </cell>
          <cell r="BG14">
            <v>0.26190953985534482</v>
          </cell>
          <cell r="BH14">
            <v>1.6874258503312426E-2</v>
          </cell>
          <cell r="BJ14">
            <v>1.1553458030061869E-2</v>
          </cell>
          <cell r="BK14">
            <v>5.8110462171004247E-3</v>
          </cell>
        </row>
        <row r="15">
          <cell r="A15">
            <v>2006</v>
          </cell>
          <cell r="BE15">
            <v>0.40920829659259406</v>
          </cell>
          <cell r="BF15">
            <v>5.1877102842871142E-2</v>
          </cell>
          <cell r="BG15">
            <v>0.39802043359819506</v>
          </cell>
          <cell r="BH15">
            <v>8.4797215749831276E-2</v>
          </cell>
          <cell r="BJ15">
            <v>9.5683968886546237E-3</v>
          </cell>
          <cell r="BK15">
            <v>3.1625771555524899E-3</v>
          </cell>
        </row>
        <row r="16">
          <cell r="A16">
            <v>2010</v>
          </cell>
          <cell r="BE16">
            <v>0.46905275009639863</v>
          </cell>
          <cell r="BF16">
            <v>3.8776079312186837E-2</v>
          </cell>
          <cell r="BG16">
            <v>0.25054608485282259</v>
          </cell>
          <cell r="BH16">
            <v>0.20916711007448729</v>
          </cell>
          <cell r="BI16">
            <v>3.5483089550591134E-3</v>
          </cell>
          <cell r="BJ16">
            <v>7.2959552312443724E-3</v>
          </cell>
          <cell r="BK16">
            <v>1.9961461451248944E-2</v>
          </cell>
        </row>
        <row r="17">
          <cell r="A17">
            <v>2014</v>
          </cell>
          <cell r="BE17">
            <v>0.2970772649785548</v>
          </cell>
          <cell r="BF17">
            <v>6.0157958853246353E-2</v>
          </cell>
          <cell r="BG17">
            <v>0.30643375341527396</v>
          </cell>
          <cell r="BH17">
            <v>0.11338709551869351</v>
          </cell>
          <cell r="BI17">
            <v>0.17245625335689321</v>
          </cell>
          <cell r="BJ17">
            <v>2.1606716121649917E-2</v>
          </cell>
          <cell r="BK17">
            <v>6.5099402959514895E-3</v>
          </cell>
        </row>
        <row r="18">
          <cell r="A18">
            <v>2018</v>
          </cell>
          <cell r="BE18">
            <v>0.1863394249864366</v>
          </cell>
          <cell r="BF18">
            <v>0.15992735869590946</v>
          </cell>
          <cell r="BG18">
            <v>0.21633157701523692</v>
          </cell>
          <cell r="BH18">
            <v>1.0159201038475478E-2</v>
          </cell>
          <cell r="BI18">
            <v>7.8256942855538386E-3</v>
          </cell>
          <cell r="BJ18">
            <v>0.25563362273210571</v>
          </cell>
          <cell r="BK18">
            <v>9.8919244794047609E-2</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ow r="2">
          <cell r="B2" t="str">
            <v>1970-78</v>
          </cell>
          <cell r="AN2">
            <v>-14.732109326200622</v>
          </cell>
          <cell r="AW2">
            <v>1.3310266917587577</v>
          </cell>
        </row>
        <row r="3">
          <cell r="AN3">
            <v>-3.7741540772047575</v>
          </cell>
          <cell r="AW3">
            <v>4.9649103423524892</v>
          </cell>
        </row>
        <row r="4">
          <cell r="V4">
            <v>1.0923109832056057</v>
          </cell>
          <cell r="AN4">
            <v>-1.4061437317333769</v>
          </cell>
          <cell r="AW4">
            <v>0.6398432945871767</v>
          </cell>
        </row>
        <row r="5">
          <cell r="V5">
            <v>-1.2240201636418149</v>
          </cell>
          <cell r="AE5">
            <v>17.776410901116289</v>
          </cell>
          <cell r="AN5">
            <v>-5.3982324044922469</v>
          </cell>
          <cell r="AW5">
            <v>-8.4025133955568698</v>
          </cell>
        </row>
        <row r="6">
          <cell r="D6">
            <v>-24.381553208218048</v>
          </cell>
          <cell r="M6">
            <v>-0.45641085931005193</v>
          </cell>
          <cell r="V6">
            <v>-0.25673778225979371</v>
          </cell>
          <cell r="AE6">
            <v>15.608704924278637</v>
          </cell>
          <cell r="AN6">
            <v>5.1390151044352796</v>
          </cell>
          <cell r="AW6">
            <v>-4.9396785870089985</v>
          </cell>
        </row>
      </sheetData>
      <sheetData sheetId="1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C1"/>
      <sheetName val="FC2"/>
      <sheetName val="FC3"/>
      <sheetName val="FC4"/>
      <sheetName val="TC1"/>
      <sheetName val="FCA1"/>
      <sheetName val="FCA2"/>
      <sheetName val="FCA3"/>
      <sheetName val="FCA4"/>
      <sheetName val="FCA5"/>
      <sheetName val="FCA6"/>
      <sheetName val="FCA7"/>
      <sheetName val="FCA8"/>
      <sheetName val="FCA9"/>
      <sheetName val="FCA10"/>
      <sheetName val="FCA11"/>
      <sheetName val="FCA12"/>
      <sheetName val="FCA13"/>
      <sheetName val="FCA14"/>
      <sheetName val="FCA15"/>
      <sheetName val="FCA16"/>
      <sheetName val="FCA17"/>
      <sheetName val="FCA18"/>
      <sheetName val="FCB1"/>
      <sheetName val="FCB2"/>
      <sheetName val="FCB3"/>
      <sheetName val="FCB4"/>
      <sheetName val="FCB5"/>
      <sheetName val="FCB6"/>
      <sheetName val="FCB7"/>
      <sheetName val="FCB8"/>
      <sheetName val="FCB9"/>
      <sheetName val="FCB10"/>
      <sheetName val="FCB11"/>
      <sheetName val="FCB12"/>
      <sheetName val="FCB13"/>
      <sheetName val="FCB14"/>
      <sheetName val="FCB15"/>
      <sheetName val="FCB16"/>
      <sheetName val="FCB17"/>
      <sheetName val="FCB18"/>
      <sheetName val="FCB19"/>
      <sheetName val="FCB20"/>
      <sheetName val="FCB21"/>
      <sheetName val="FCB22"/>
      <sheetName val="FCB23"/>
      <sheetName val="FCB24"/>
      <sheetName val="FCB25"/>
      <sheetName val="FCB26"/>
      <sheetName val="FCC1"/>
      <sheetName val="FCC2"/>
      <sheetName val="FCC3"/>
      <sheetName val="FCC4"/>
      <sheetName val="FCC5"/>
      <sheetName val="FCC6"/>
      <sheetName val="FCC7"/>
      <sheetName val="FCC8"/>
      <sheetName val="FCC9"/>
      <sheetName val="FCC10"/>
      <sheetName val="FCC11"/>
      <sheetName val="FCC12"/>
      <sheetName val="FCC13"/>
      <sheetName val="FCC14"/>
      <sheetName val="FCC15"/>
      <sheetName val="FCC16"/>
      <sheetName val="FCC17"/>
      <sheetName val="FCC18"/>
      <sheetName val="FCC19"/>
      <sheetName val="FCC20"/>
      <sheetName val="FCC21"/>
      <sheetName val="FCC22"/>
      <sheetName val="FCC23"/>
      <sheetName val="FCC24"/>
      <sheetName val="FCC25"/>
      <sheetName val="FCC26"/>
      <sheetName val="FCC27"/>
      <sheetName val="FCC28"/>
      <sheetName val="FCC29"/>
      <sheetName val="FCC30"/>
      <sheetName val="FCC31"/>
      <sheetName val="FCC32"/>
      <sheetName val="FCC33"/>
      <sheetName val="FCC34"/>
      <sheetName val="FCC35"/>
      <sheetName val="FCC36"/>
      <sheetName val="FCC37"/>
      <sheetName val="FCC38"/>
      <sheetName val="FCC39"/>
      <sheetName val="FCC40"/>
      <sheetName val="FCC41"/>
      <sheetName val="FCC42"/>
      <sheetName val="FCC43"/>
      <sheetName val="FCC44"/>
      <sheetName val=" FCC45"/>
      <sheetName val="FCC46"/>
      <sheetName val="FCC47"/>
      <sheetName val="FCC48"/>
      <sheetName val="FCC49"/>
      <sheetName val="FCC50"/>
      <sheetName val="FCC51"/>
      <sheetName val="TCD1"/>
      <sheetName val="TCD2"/>
      <sheetName val="T_des_all"/>
      <sheetName val="T_miss"/>
      <sheetName val="r_elec"/>
      <sheetName val="r_data"/>
      <sheetName val="r_miss"/>
      <sheetName val="r_des"/>
      <sheetName val="r_destop10"/>
      <sheetName val="r_destop10vote"/>
      <sheetName val="r_vote"/>
      <sheetName val="r_vote2"/>
      <sheetName val="r_vote3"/>
      <sheetName val="r_votetop10"/>
      <sheetName val="r_votediff"/>
      <sheetName val="r_vote_pln"/>
      <sheetName val="r_vote_pln2"/>
      <sheetName val="r_vote_pln3"/>
      <sheetName val="r_vote_pusc"/>
      <sheetName val="r_vote_pusc2"/>
      <sheetName val="r_vote_pusc3"/>
      <sheetName val="r_vote_pac"/>
      <sheetName val="r_vote_pac2"/>
      <sheetName val="r_vote_pac3"/>
      <sheetName val="r_vote_all"/>
      <sheetName val="r_educ"/>
      <sheetName val="r_i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row r="2">
          <cell r="A2">
            <v>1953</v>
          </cell>
          <cell r="BE2">
            <v>0.64708965864295886</v>
          </cell>
          <cell r="BF2">
            <v>0.35291034135704102</v>
          </cell>
          <cell r="BL2">
            <v>1.1102230246251565E-16</v>
          </cell>
        </row>
        <row r="3">
          <cell r="A3">
            <v>1958</v>
          </cell>
          <cell r="BE3">
            <v>0.42784214778671986</v>
          </cell>
          <cell r="BF3">
            <v>0.46423590266713005</v>
          </cell>
          <cell r="BK3">
            <v>0.10792194954615006</v>
          </cell>
          <cell r="BL3">
            <v>0</v>
          </cell>
        </row>
        <row r="4">
          <cell r="A4">
            <v>1962</v>
          </cell>
          <cell r="BE4">
            <v>0.50291815095107206</v>
          </cell>
          <cell r="BF4">
            <v>0.13492862395752384</v>
          </cell>
          <cell r="BK4">
            <v>0.35344571300415689</v>
          </cell>
          <cell r="BL4">
            <v>8.7075120872472933E-3</v>
          </cell>
        </row>
        <row r="5">
          <cell r="A5">
            <v>1966</v>
          </cell>
          <cell r="BE5">
            <v>0.49521975532396917</v>
          </cell>
          <cell r="BF5">
            <v>0.50478024467603078</v>
          </cell>
          <cell r="BL5">
            <v>0</v>
          </cell>
        </row>
        <row r="6">
          <cell r="A6">
            <v>1970</v>
          </cell>
          <cell r="BE6">
            <v>0.54788582432945399</v>
          </cell>
          <cell r="BF6">
            <v>0.41176568619281734</v>
          </cell>
          <cell r="BL6">
            <v>4.0348489477728622E-2</v>
          </cell>
        </row>
        <row r="7">
          <cell r="A7">
            <v>1974</v>
          </cell>
          <cell r="BE7">
            <v>0.4344259515127028</v>
          </cell>
          <cell r="BF7">
            <v>0.30398418065433225</v>
          </cell>
          <cell r="BK7">
            <v>0.22773487555241634</v>
          </cell>
          <cell r="BL7">
            <v>3.3854992280548557E-2</v>
          </cell>
        </row>
        <row r="8">
          <cell r="A8">
            <v>1978</v>
          </cell>
          <cell r="BE8">
            <v>0.43829506666137275</v>
          </cell>
          <cell r="BF8">
            <v>0.52156012036465538</v>
          </cell>
          <cell r="BK8">
            <v>1.0537321585627469E-2</v>
          </cell>
          <cell r="BL8">
            <v>2.9607491388344398E-2</v>
          </cell>
        </row>
        <row r="9">
          <cell r="A9">
            <v>1982</v>
          </cell>
          <cell r="BE9">
            <v>0.58802825644336298</v>
          </cell>
          <cell r="BF9">
            <v>0.33643189981956928</v>
          </cell>
          <cell r="BK9">
            <v>3.8300144013507474E-3</v>
          </cell>
          <cell r="BL9">
            <v>7.1709829335717012E-2</v>
          </cell>
        </row>
        <row r="10">
          <cell r="A10">
            <v>1986</v>
          </cell>
          <cell r="BE10">
            <v>0.52337368020505859</v>
          </cell>
          <cell r="BF10">
            <v>0.45766447129736032</v>
          </cell>
          <cell r="BJ10">
            <v>4.7645082524624075E-3</v>
          </cell>
          <cell r="BK10">
            <v>9.5256416097574969E-4</v>
          </cell>
          <cell r="BL10">
            <v>1.3244776084142873E-2</v>
          </cell>
        </row>
        <row r="11">
          <cell r="A11">
            <v>1990</v>
          </cell>
          <cell r="BE11">
            <v>0.47197508698946045</v>
          </cell>
          <cell r="BF11">
            <v>0.51488642816160546</v>
          </cell>
          <cell r="BJ11">
            <v>3.1200565746537842E-3</v>
          </cell>
          <cell r="BK11">
            <v>5.5299648484003871E-4</v>
          </cell>
          <cell r="BL11">
            <v>9.4654317894402595E-3</v>
          </cell>
        </row>
        <row r="12">
          <cell r="A12">
            <v>1994</v>
          </cell>
          <cell r="BE12">
            <v>0.49616837024703758</v>
          </cell>
          <cell r="BF12">
            <v>0.47737026515723469</v>
          </cell>
          <cell r="BJ12">
            <v>3.342064308565147E-3</v>
          </cell>
          <cell r="BK12">
            <v>4.1446966204213547E-3</v>
          </cell>
          <cell r="BL12">
            <v>1.8974603666741197E-2</v>
          </cell>
        </row>
        <row r="13">
          <cell r="A13">
            <v>1998</v>
          </cell>
          <cell r="BE13">
            <v>0.44562172625005581</v>
          </cell>
          <cell r="BF13">
            <v>0.46961974453768929</v>
          </cell>
          <cell r="BH13">
            <v>4.2298613521442388E-3</v>
          </cell>
          <cell r="BJ13">
            <v>1.6460022265460166E-2</v>
          </cell>
          <cell r="BK13">
            <v>2.7710128480058299E-2</v>
          </cell>
          <cell r="BL13">
            <v>3.6358517114592259E-2</v>
          </cell>
        </row>
        <row r="14">
          <cell r="A14">
            <v>2002</v>
          </cell>
          <cell r="BE14">
            <v>0.31050858093466988</v>
          </cell>
          <cell r="BF14">
            <v>0.38584104925662399</v>
          </cell>
          <cell r="BG14">
            <v>0.26190953985534482</v>
          </cell>
          <cell r="BH14">
            <v>1.6874258503312426E-2</v>
          </cell>
          <cell r="BJ14">
            <v>1.1553458030061869E-2</v>
          </cell>
          <cell r="BK14">
            <v>5.8110462171004247E-3</v>
          </cell>
          <cell r="BL14">
            <v>7.5020672028864865E-3</v>
          </cell>
        </row>
        <row r="15">
          <cell r="A15">
            <v>2006</v>
          </cell>
          <cell r="BE15">
            <v>0.40920829659259406</v>
          </cell>
          <cell r="BF15">
            <v>5.1877102842871142E-2</v>
          </cell>
          <cell r="BG15">
            <v>0.39802043359819506</v>
          </cell>
          <cell r="BH15">
            <v>8.4797215749831276E-2</v>
          </cell>
          <cell r="BJ15">
            <v>9.5683968886546237E-3</v>
          </cell>
          <cell r="BK15">
            <v>3.1625771555524899E-3</v>
          </cell>
          <cell r="BL15">
            <v>4.3365977172301395E-2</v>
          </cell>
        </row>
        <row r="16">
          <cell r="A16">
            <v>2010</v>
          </cell>
          <cell r="BE16">
            <v>0.46905275009639863</v>
          </cell>
          <cell r="BF16">
            <v>3.8776079312186837E-2</v>
          </cell>
          <cell r="BG16">
            <v>0.25054608485282259</v>
          </cell>
          <cell r="BH16">
            <v>0.20916711007448729</v>
          </cell>
          <cell r="BI16">
            <v>3.5483089550591134E-3</v>
          </cell>
          <cell r="BJ16">
            <v>7.2959552312443724E-3</v>
          </cell>
          <cell r="BK16">
            <v>1.9961461451248944E-2</v>
          </cell>
          <cell r="BL16">
            <v>1.6522500265522266E-3</v>
          </cell>
        </row>
        <row r="17">
          <cell r="A17">
            <v>2014</v>
          </cell>
          <cell r="BE17">
            <v>0.2970772649785548</v>
          </cell>
          <cell r="BF17">
            <v>6.0157958853246353E-2</v>
          </cell>
          <cell r="BG17">
            <v>0.30643375341527396</v>
          </cell>
          <cell r="BH17">
            <v>0.11338709551869351</v>
          </cell>
          <cell r="BI17">
            <v>0.17245625335689321</v>
          </cell>
          <cell r="BJ17">
            <v>2.1606716121649917E-2</v>
          </cell>
          <cell r="BK17">
            <v>6.5099402959514895E-3</v>
          </cell>
          <cell r="BL17">
            <v>2.2371017459736686E-2</v>
          </cell>
        </row>
        <row r="18">
          <cell r="A18">
            <v>2018</v>
          </cell>
          <cell r="BE18">
            <v>0.1863394249864366</v>
          </cell>
          <cell r="BF18">
            <v>0.15992735869590946</v>
          </cell>
          <cell r="BG18">
            <v>0.21633157701523692</v>
          </cell>
          <cell r="BH18">
            <v>1.0159201038475478E-2</v>
          </cell>
          <cell r="BI18">
            <v>7.8256942855538386E-3</v>
          </cell>
          <cell r="BJ18">
            <v>0.25563362273210571</v>
          </cell>
          <cell r="BK18">
            <v>9.8919244794047609E-2</v>
          </cell>
          <cell r="BL18">
            <v>6.4863876452234348E-2</v>
          </cell>
        </row>
      </sheetData>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row r="1">
          <cell r="C1" t="str">
            <v>PLN</v>
          </cell>
        </row>
        <row r="2">
          <cell r="C2">
            <v>0.39751902</v>
          </cell>
          <cell r="D2">
            <v>5.4036478999999998E-2</v>
          </cell>
          <cell r="E2">
            <v>0.27252779500000002</v>
          </cell>
          <cell r="F2">
            <v>3.7972591999999999E-2</v>
          </cell>
          <cell r="G2">
            <v>3.5576594000000003E-2</v>
          </cell>
          <cell r="H2">
            <v>0.151588429</v>
          </cell>
        </row>
        <row r="3">
          <cell r="C3">
            <v>0.264436905</v>
          </cell>
          <cell r="D3">
            <v>6.2874805000000006E-2</v>
          </cell>
          <cell r="E3">
            <v>0.33613725900000002</v>
          </cell>
          <cell r="F3">
            <v>4.0915249000000001E-2</v>
          </cell>
          <cell r="G3">
            <v>6.1897021000000003E-2</v>
          </cell>
          <cell r="H3">
            <v>0.165989411</v>
          </cell>
        </row>
        <row r="4">
          <cell r="C4">
            <v>0.19760850499999999</v>
          </cell>
          <cell r="D4">
            <v>0.13566789400000001</v>
          </cell>
          <cell r="E4">
            <v>0.398146104</v>
          </cell>
          <cell r="F4">
            <v>4.1974479000000002E-2</v>
          </cell>
          <cell r="G4">
            <v>7.7444721999999994E-2</v>
          </cell>
          <cell r="H4">
            <v>9.0438108000000003E-2</v>
          </cell>
        </row>
        <row r="5">
          <cell r="C5">
            <v>0.250835423</v>
          </cell>
          <cell r="D5">
            <v>0.10000310799999999</v>
          </cell>
          <cell r="E5">
            <v>0.45659965299999999</v>
          </cell>
          <cell r="F5">
            <v>3.1266939000000001E-2</v>
          </cell>
          <cell r="G5">
            <v>5.3388814E-2</v>
          </cell>
          <cell r="H5">
            <v>6.5415686000000001E-2</v>
          </cell>
        </row>
        <row r="19">
          <cell r="C19">
            <v>0.322709525</v>
          </cell>
          <cell r="D19">
            <v>6.0332002000000003E-2</v>
          </cell>
          <cell r="E19">
            <v>0.28050978100000001</v>
          </cell>
          <cell r="F19">
            <v>3.4338334999999998E-2</v>
          </cell>
          <cell r="G19">
            <v>5.5450695000000001E-2</v>
          </cell>
          <cell r="H19">
            <v>0.195294264</v>
          </cell>
        </row>
        <row r="20">
          <cell r="C20">
            <v>0.26859443799999999</v>
          </cell>
          <cell r="D20">
            <v>8.0378047999999994E-2</v>
          </cell>
          <cell r="E20">
            <v>0.34248256399999999</v>
          </cell>
          <cell r="F20">
            <v>4.5210912999999998E-2</v>
          </cell>
          <cell r="G20">
            <v>4.7385617999999997E-2</v>
          </cell>
          <cell r="H20">
            <v>0.14727849600000001</v>
          </cell>
        </row>
        <row r="21">
          <cell r="C21">
            <v>0.247528567</v>
          </cell>
          <cell r="D21">
            <v>0.121273477</v>
          </cell>
          <cell r="E21">
            <v>0.46612495300000001</v>
          </cell>
          <cell r="F21">
            <v>3.6951405999999999E-2</v>
          </cell>
          <cell r="G21">
            <v>4.7043825999999997E-2</v>
          </cell>
          <cell r="H21">
            <v>5.1509067999999998E-2</v>
          </cell>
        </row>
        <row r="35">
          <cell r="C35">
            <v>0.27236247800000002</v>
          </cell>
          <cell r="D35">
            <v>9.5803614999999995E-2</v>
          </cell>
          <cell r="E35">
            <v>0.33395383099999998</v>
          </cell>
          <cell r="F35">
            <v>2.3923402E-2</v>
          </cell>
          <cell r="G35">
            <v>6.9460536000000003E-2</v>
          </cell>
          <cell r="H35">
            <v>0.130795088</v>
          </cell>
        </row>
        <row r="36">
          <cell r="C36">
            <v>0.291354216</v>
          </cell>
          <cell r="D36">
            <v>6.4120441E-2</v>
          </cell>
          <cell r="E36">
            <v>0.41700583000000002</v>
          </cell>
          <cell r="F36">
            <v>4.3334668999999999E-2</v>
          </cell>
          <cell r="G36">
            <v>4.5570047000000002E-2</v>
          </cell>
          <cell r="H36">
            <v>8.2832197999999996E-2</v>
          </cell>
        </row>
        <row r="37">
          <cell r="C37">
            <v>0.33583407399999998</v>
          </cell>
          <cell r="D37">
            <v>5.9705889999999998E-2</v>
          </cell>
          <cell r="E37">
            <v>0.31074985700000002</v>
          </cell>
          <cell r="F37">
            <v>5.8729027000000003E-2</v>
          </cell>
          <cell r="G37">
            <v>3.4553283999999997E-2</v>
          </cell>
          <cell r="H37">
            <v>0.13983996000000001</v>
          </cell>
        </row>
        <row r="38">
          <cell r="C38">
            <v>0.32917097699999998</v>
          </cell>
          <cell r="D38">
            <v>6.6054447000000002E-2</v>
          </cell>
          <cell r="E38">
            <v>0.27426410899999998</v>
          </cell>
          <cell r="F38">
            <v>5.1912254999999997E-2</v>
          </cell>
          <cell r="G38">
            <v>5.6091874E-2</v>
          </cell>
          <cell r="H38">
            <v>0.19025059899999999</v>
          </cell>
        </row>
        <row r="39">
          <cell r="C39">
            <v>0.329861144</v>
          </cell>
          <cell r="D39">
            <v>5.3975066000000002E-2</v>
          </cell>
          <cell r="E39">
            <v>0.27507749999999997</v>
          </cell>
          <cell r="F39">
            <v>3.2482841999999998E-2</v>
          </cell>
          <cell r="G39">
            <v>5.0477312000000003E-2</v>
          </cell>
          <cell r="H39">
            <v>0.20970850599999999</v>
          </cell>
        </row>
        <row r="49">
          <cell r="C49">
            <v>0.214015873</v>
          </cell>
          <cell r="D49">
            <v>9.8439401999999995E-2</v>
          </cell>
          <cell r="E49">
            <v>0.37000100000000002</v>
          </cell>
          <cell r="F49">
            <v>3.9011787999999999E-2</v>
          </cell>
          <cell r="G49">
            <v>6.1309502000000002E-2</v>
          </cell>
          <cell r="H49">
            <v>0.14253964</v>
          </cell>
        </row>
        <row r="50">
          <cell r="C50">
            <v>0.27897149100000002</v>
          </cell>
          <cell r="D50">
            <v>7.6962406999999997E-2</v>
          </cell>
          <cell r="E50">
            <v>0.34457426200000002</v>
          </cell>
          <cell r="F50">
            <v>4.2321708E-2</v>
          </cell>
          <cell r="G50">
            <v>7.1714579000000001E-2</v>
          </cell>
          <cell r="H50">
            <v>0.13034405800000001</v>
          </cell>
        </row>
        <row r="51">
          <cell r="C51">
            <v>0.287438841</v>
          </cell>
          <cell r="D51">
            <v>6.7806212000000005E-2</v>
          </cell>
          <cell r="E51">
            <v>0.32914460899999998</v>
          </cell>
          <cell r="F51">
            <v>4.6211829000000003E-2</v>
          </cell>
          <cell r="G51">
            <v>4.1830491999999997E-2</v>
          </cell>
          <cell r="H51">
            <v>0.14950902599999999</v>
          </cell>
        </row>
        <row r="52">
          <cell r="C52">
            <v>0.27782617799999998</v>
          </cell>
          <cell r="D52">
            <v>6.9769210999999998E-2</v>
          </cell>
          <cell r="E52">
            <v>0.33516159200000001</v>
          </cell>
          <cell r="F52">
            <v>4.2455316E-2</v>
          </cell>
          <cell r="G52">
            <v>5.8020828000000003E-2</v>
          </cell>
          <cell r="H52">
            <v>0.14664461500000001</v>
          </cell>
        </row>
        <row r="53">
          <cell r="C53">
            <v>0.27513099099999999</v>
          </cell>
          <cell r="D53">
            <v>9.7716628999999999E-2</v>
          </cell>
          <cell r="E53">
            <v>0.36743012200000003</v>
          </cell>
          <cell r="F53">
            <v>4.5297851E-2</v>
          </cell>
          <cell r="G53">
            <v>7.7719452999999994E-2</v>
          </cell>
          <cell r="H53">
            <v>9.4111185999999999E-2</v>
          </cell>
        </row>
        <row r="54">
          <cell r="C54">
            <v>0.32691558999999998</v>
          </cell>
          <cell r="D54">
            <v>7.3046085999999996E-2</v>
          </cell>
          <cell r="E54">
            <v>0.308329621</v>
          </cell>
          <cell r="F54">
            <v>4.3103022999999997E-2</v>
          </cell>
          <cell r="G54">
            <v>5.8891435999999998E-2</v>
          </cell>
          <cell r="H54">
            <v>0.12943942</v>
          </cell>
        </row>
        <row r="55">
          <cell r="C55">
            <v>0.28923695100000002</v>
          </cell>
          <cell r="D55">
            <v>7.7759571E-2</v>
          </cell>
          <cell r="E55">
            <v>0.35177686600000002</v>
          </cell>
          <cell r="F55">
            <v>4.0949059000000003E-2</v>
          </cell>
          <cell r="G55">
            <v>4.8571883000000003E-2</v>
          </cell>
          <cell r="H55">
            <v>0.137672456</v>
          </cell>
        </row>
        <row r="56">
          <cell r="C56">
            <v>0.30956909599999999</v>
          </cell>
          <cell r="D56">
            <v>5.5021190999999997E-2</v>
          </cell>
          <cell r="E56">
            <v>0.33875717300000002</v>
          </cell>
          <cell r="F56">
            <v>1.8303203000000001E-2</v>
          </cell>
          <cell r="G56">
            <v>7.1069543999999998E-2</v>
          </cell>
          <cell r="H56">
            <v>0.11015396600000001</v>
          </cell>
        </row>
        <row r="57">
          <cell r="C57">
            <v>0.24702383999999999</v>
          </cell>
          <cell r="D57">
            <v>5.2014551999999999E-2</v>
          </cell>
          <cell r="E57">
            <v>0.37793407099999998</v>
          </cell>
          <cell r="F57">
            <v>2.3532764000000001E-2</v>
          </cell>
          <cell r="G57">
            <v>4.7346126000000002E-2</v>
          </cell>
          <cell r="H57">
            <v>0.182941823</v>
          </cell>
        </row>
        <row r="58">
          <cell r="C58">
            <v>0.24559726100000001</v>
          </cell>
          <cell r="D58">
            <v>3.9995480999999999E-2</v>
          </cell>
          <cell r="E58">
            <v>0.34576827900000001</v>
          </cell>
          <cell r="F58">
            <v>2.5804433000000002E-2</v>
          </cell>
          <cell r="G58">
            <v>5.2897697E-2</v>
          </cell>
          <cell r="H58">
            <v>0.25997062500000001</v>
          </cell>
        </row>
      </sheetData>
      <sheetData sheetId="126" refreshError="1"/>
      <sheetData sheetId="127" refreshError="1">
        <row r="2">
          <cell r="B2" t="str">
            <v>1970-78</v>
          </cell>
          <cell r="AN2">
            <v>-14.732109326200622</v>
          </cell>
          <cell r="AW2">
            <v>1.3310266917587577</v>
          </cell>
        </row>
        <row r="3">
          <cell r="AN3">
            <v>-3.7741540772047575</v>
          </cell>
          <cell r="AW3">
            <v>4.9649103423524892</v>
          </cell>
        </row>
        <row r="4">
          <cell r="V4">
            <v>1.0923109832056057</v>
          </cell>
          <cell r="AN4">
            <v>-1.4061437317333769</v>
          </cell>
          <cell r="AW4">
            <v>0.6398432945871767</v>
          </cell>
        </row>
        <row r="5">
          <cell r="V5">
            <v>-1.2240201636418149</v>
          </cell>
          <cell r="AE5">
            <v>17.776410901116289</v>
          </cell>
          <cell r="AN5">
            <v>-5.3982324044922469</v>
          </cell>
          <cell r="AW5">
            <v>-8.4025133955568698</v>
          </cell>
        </row>
        <row r="6">
          <cell r="D6">
            <v>-24.381553208218048</v>
          </cell>
          <cell r="M6">
            <v>-0.45641085931005193</v>
          </cell>
          <cell r="V6">
            <v>-0.25673778225979371</v>
          </cell>
          <cell r="AE6">
            <v>15.608704924278637</v>
          </cell>
          <cell r="AN6">
            <v>5.1390151044352796</v>
          </cell>
          <cell r="AW6">
            <v>-4.9396785870089985</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C1"/>
      <sheetName val="FC2"/>
      <sheetName val="TC1"/>
      <sheetName val="FCA1"/>
      <sheetName val="FCA2"/>
      <sheetName val="FCA3"/>
      <sheetName val="FCA4"/>
      <sheetName val="FCA5"/>
      <sheetName val="FCA6"/>
      <sheetName val="FCA7"/>
      <sheetName val="FCA8"/>
      <sheetName val="FCA9"/>
      <sheetName val="FCA10"/>
      <sheetName val="FCA11"/>
      <sheetName val="FCA12"/>
      <sheetName val="FCA13"/>
      <sheetName val="FCA14"/>
      <sheetName val="FCA15"/>
      <sheetName val="FCA16"/>
      <sheetName val="FCA17"/>
      <sheetName val="FCA18"/>
      <sheetName val="FCB1"/>
      <sheetName val="FCB2"/>
      <sheetName val="FCB3"/>
      <sheetName val="FCB4"/>
      <sheetName val="FCB5"/>
      <sheetName val="FCB6"/>
      <sheetName val="FCB7"/>
      <sheetName val="FCB8"/>
      <sheetName val="FCB9"/>
      <sheetName val="FCB10"/>
      <sheetName val="FCB11"/>
      <sheetName val="FCB12"/>
      <sheetName val="FCB13"/>
      <sheetName val="FCB14"/>
      <sheetName val="FCB15"/>
      <sheetName val="FCB16"/>
      <sheetName val="FCB17"/>
      <sheetName val="FCB18"/>
      <sheetName val="FCB19"/>
      <sheetName val="FCB20"/>
      <sheetName val="FCB21"/>
      <sheetName val="FCB22"/>
      <sheetName val="FCB23"/>
      <sheetName val="FCB24"/>
      <sheetName val="FCB25"/>
      <sheetName val="FCB26"/>
      <sheetName val="FC27"/>
      <sheetName val="FCC1"/>
      <sheetName val="FCC2"/>
      <sheetName val="FCC3"/>
      <sheetName val="FCC4"/>
      <sheetName val="FCC5"/>
      <sheetName val="FCC6"/>
      <sheetName val="FCC7"/>
      <sheetName val="FCC8"/>
      <sheetName val="FCC9"/>
      <sheetName val="FCC10"/>
      <sheetName val="FCC11"/>
      <sheetName val="FCC12"/>
      <sheetName val="FCC13"/>
      <sheetName val="FCC14"/>
      <sheetName val="FCC15"/>
      <sheetName val="FCC16"/>
      <sheetName val="FCC17"/>
      <sheetName val="FCC18"/>
      <sheetName val="FCC19"/>
      <sheetName val="FCC20"/>
      <sheetName val="FCC21"/>
      <sheetName val="FCC22"/>
      <sheetName val="FCC23"/>
      <sheetName val="FCC24"/>
      <sheetName val="FCC25"/>
      <sheetName val="FCC26"/>
      <sheetName val="FCC27"/>
      <sheetName val="FCC28"/>
      <sheetName val="FCC29"/>
      <sheetName val="FCC30"/>
      <sheetName val="FCC31"/>
      <sheetName val="FCC32"/>
      <sheetName val="FCC33"/>
      <sheetName val="FCC34"/>
      <sheetName val="FCC35"/>
      <sheetName val="FCC36"/>
      <sheetName val="FCC37"/>
      <sheetName val="FCC38"/>
      <sheetName val="FCC39"/>
      <sheetName val="FCC40"/>
      <sheetName val="FCC41"/>
      <sheetName val="FCC42"/>
      <sheetName val="FCC43"/>
      <sheetName val="FCC44"/>
      <sheetName val="FCC45"/>
      <sheetName val="FCC47"/>
      <sheetName val="FCC48"/>
      <sheetName val="FCC49"/>
      <sheetName val="FCC50"/>
      <sheetName val="FCC51"/>
      <sheetName val="FCC52"/>
      <sheetName val="FCC53"/>
      <sheetName val="TCD1"/>
      <sheetName val="TCD2"/>
      <sheetName val="TCD3"/>
      <sheetName val="T_des_all"/>
      <sheetName val="T_miss"/>
      <sheetName val="r_elec"/>
      <sheetName val="r_data"/>
      <sheetName val="r_miss"/>
      <sheetName val="r_des"/>
      <sheetName val="r_destop10"/>
      <sheetName val="r_destop10vote"/>
      <sheetName val="r_vote"/>
      <sheetName val="r_vote2"/>
      <sheetName val="r_vote3"/>
      <sheetName val="r_votetop10"/>
      <sheetName val="r_votediff"/>
      <sheetName val="r_vote_pln"/>
      <sheetName val="r_vote_pln2"/>
      <sheetName val="r_vote_pln3"/>
      <sheetName val="r_vote_pusc"/>
      <sheetName val="r_vote_pusc2"/>
      <sheetName val="r_vote_pusc3"/>
      <sheetName val="r_vote_pac"/>
      <sheetName val="r_vote_pac2"/>
      <sheetName val="r_vote_pac3"/>
      <sheetName val="r_vote_all"/>
      <sheetName val="r_educ"/>
      <sheetName val="r_inc"/>
      <sheetName val="r_vote_pr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row r="1">
          <cell r="C1" t="str">
            <v>PLN</v>
          </cell>
          <cell r="D1" t="str">
            <v>PUSC</v>
          </cell>
          <cell r="E1" t="str">
            <v>PAC</v>
          </cell>
          <cell r="F1" t="str">
            <v>ML</v>
          </cell>
          <cell r="G1" t="str">
            <v>FA</v>
          </cell>
          <cell r="H1" t="str">
            <v>PRN</v>
          </cell>
        </row>
        <row r="2">
          <cell r="B2" t="str">
            <v>Primary</v>
          </cell>
        </row>
        <row r="3">
          <cell r="B3" t="str">
            <v>Secondary</v>
          </cell>
        </row>
        <row r="4">
          <cell r="B4" t="str">
            <v>Tertiary</v>
          </cell>
        </row>
        <row r="5">
          <cell r="B5" t="str">
            <v>Postgraduate</v>
          </cell>
        </row>
        <row r="19">
          <cell r="B19" t="str">
            <v>Bottom 50%</v>
          </cell>
        </row>
        <row r="20">
          <cell r="B20" t="str">
            <v>Middle 40%</v>
          </cell>
        </row>
        <row r="21">
          <cell r="B21" t="str">
            <v>Top 10%</v>
          </cell>
        </row>
      </sheetData>
      <sheetData sheetId="127" refreshError="1"/>
      <sheetData sheetId="128" refreshError="1"/>
      <sheetData sheetId="12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sheetPr>
  <dimension ref="A1:B33"/>
  <sheetViews>
    <sheetView tabSelected="1" zoomScale="80" zoomScaleNormal="80" zoomScalePageLayoutView="80" workbookViewId="0">
      <selection sqref="A1:B1"/>
    </sheetView>
  </sheetViews>
  <sheetFormatPr baseColWidth="10" defaultColWidth="10.6640625" defaultRowHeight="13.8" x14ac:dyDescent="0.25"/>
  <cols>
    <col min="1" max="1" width="17.6640625" style="79" customWidth="1"/>
    <col min="2" max="2" width="119.44140625" style="41" customWidth="1"/>
    <col min="3" max="3" width="3.6640625" style="41" customWidth="1"/>
    <col min="4" max="16384" width="10.6640625" style="41"/>
  </cols>
  <sheetData>
    <row r="1" spans="1:2" ht="70.2" customHeight="1" thickBot="1" x14ac:dyDescent="0.3">
      <c r="A1" s="100" t="s">
        <v>30</v>
      </c>
      <c r="B1" s="101"/>
    </row>
    <row r="2" spans="1:2" ht="14.4" thickBot="1" x14ac:dyDescent="0.3">
      <c r="A2" s="102" t="s">
        <v>31</v>
      </c>
      <c r="B2" s="103"/>
    </row>
    <row r="3" spans="1:2" x14ac:dyDescent="0.25">
      <c r="A3" s="42" t="s">
        <v>3</v>
      </c>
      <c r="B3" s="43" t="s">
        <v>32</v>
      </c>
    </row>
    <row r="4" spans="1:2" x14ac:dyDescent="0.25">
      <c r="A4" s="44" t="s">
        <v>4</v>
      </c>
      <c r="B4" s="45" t="s">
        <v>88</v>
      </c>
    </row>
    <row r="5" spans="1:2" ht="14.4" thickBot="1" x14ac:dyDescent="0.3">
      <c r="A5" s="46" t="s">
        <v>5</v>
      </c>
      <c r="B5" s="47" t="s">
        <v>33</v>
      </c>
    </row>
    <row r="6" spans="1:2" s="48" customFormat="1" ht="14.4" thickBot="1" x14ac:dyDescent="0.3">
      <c r="A6" s="104" t="s">
        <v>34</v>
      </c>
      <c r="B6" s="105"/>
    </row>
    <row r="7" spans="1:2" s="48" customFormat="1" x14ac:dyDescent="0.25">
      <c r="A7" s="49" t="s">
        <v>6</v>
      </c>
      <c r="B7" s="50" t="s">
        <v>89</v>
      </c>
    </row>
    <row r="8" spans="1:2" s="48" customFormat="1" x14ac:dyDescent="0.25">
      <c r="A8" s="51" t="s">
        <v>7</v>
      </c>
      <c r="B8" s="52" t="s">
        <v>90</v>
      </c>
    </row>
    <row r="9" spans="1:2" s="48" customFormat="1" x14ac:dyDescent="0.25">
      <c r="A9" s="51" t="s">
        <v>8</v>
      </c>
      <c r="B9" s="53" t="s">
        <v>91</v>
      </c>
    </row>
    <row r="10" spans="1:2" s="48" customFormat="1" x14ac:dyDescent="0.25">
      <c r="A10" s="51" t="s">
        <v>9</v>
      </c>
      <c r="B10" s="53" t="s">
        <v>92</v>
      </c>
    </row>
    <row r="11" spans="1:2" s="48" customFormat="1" ht="14.4" thickBot="1" x14ac:dyDescent="0.3">
      <c r="A11" s="54" t="s">
        <v>10</v>
      </c>
      <c r="B11" s="55" t="s">
        <v>35</v>
      </c>
    </row>
    <row r="12" spans="1:2" ht="14.4" thickBot="1" x14ac:dyDescent="0.3">
      <c r="A12" s="106" t="s">
        <v>11</v>
      </c>
      <c r="B12" s="107"/>
    </row>
    <row r="13" spans="1:2" x14ac:dyDescent="0.25">
      <c r="A13" s="56" t="s">
        <v>12</v>
      </c>
      <c r="B13" s="57" t="s">
        <v>93</v>
      </c>
    </row>
    <row r="14" spans="1:2" s="60" customFormat="1" x14ac:dyDescent="0.25">
      <c r="A14" s="58" t="s">
        <v>13</v>
      </c>
      <c r="B14" s="59" t="s">
        <v>117</v>
      </c>
    </row>
    <row r="15" spans="1:2" ht="14.4" thickBot="1" x14ac:dyDescent="0.3">
      <c r="A15" s="61" t="s">
        <v>14</v>
      </c>
      <c r="B15" s="62" t="s">
        <v>36</v>
      </c>
    </row>
    <row r="16" spans="1:2" ht="14.4" thickBot="1" x14ac:dyDescent="0.3">
      <c r="A16" s="108" t="s">
        <v>37</v>
      </c>
      <c r="B16" s="109"/>
    </row>
    <row r="17" spans="1:2" x14ac:dyDescent="0.25">
      <c r="A17" s="63" t="s">
        <v>15</v>
      </c>
      <c r="B17" s="64" t="s">
        <v>94</v>
      </c>
    </row>
    <row r="18" spans="1:2" x14ac:dyDescent="0.25">
      <c r="A18" s="65" t="s">
        <v>16</v>
      </c>
      <c r="B18" s="66" t="s">
        <v>95</v>
      </c>
    </row>
    <row r="19" spans="1:2" x14ac:dyDescent="0.25">
      <c r="A19" s="65" t="s">
        <v>17</v>
      </c>
      <c r="B19" s="92" t="s">
        <v>96</v>
      </c>
    </row>
    <row r="20" spans="1:2" ht="14.4" thickBot="1" x14ac:dyDescent="0.3">
      <c r="A20" s="65" t="s">
        <v>18</v>
      </c>
      <c r="B20" s="66" t="s">
        <v>97</v>
      </c>
    </row>
    <row r="21" spans="1:2" ht="14.4" thickBot="1" x14ac:dyDescent="0.3">
      <c r="A21" s="110" t="s">
        <v>38</v>
      </c>
      <c r="B21" s="111"/>
    </row>
    <row r="22" spans="1:2" x14ac:dyDescent="0.25">
      <c r="A22" s="67" t="s">
        <v>19</v>
      </c>
      <c r="B22" s="68" t="s">
        <v>98</v>
      </c>
    </row>
    <row r="23" spans="1:2" s="60" customFormat="1" x14ac:dyDescent="0.25">
      <c r="A23" s="69" t="s">
        <v>20</v>
      </c>
      <c r="B23" s="70" t="s">
        <v>99</v>
      </c>
    </row>
    <row r="24" spans="1:2" s="60" customFormat="1" x14ac:dyDescent="0.25">
      <c r="A24" s="69" t="s">
        <v>21</v>
      </c>
      <c r="B24" s="70" t="s">
        <v>100</v>
      </c>
    </row>
    <row r="25" spans="1:2" s="60" customFormat="1" x14ac:dyDescent="0.25">
      <c r="A25" s="69" t="s">
        <v>22</v>
      </c>
      <c r="B25" s="70" t="s">
        <v>101</v>
      </c>
    </row>
    <row r="26" spans="1:2" ht="14.4" thickBot="1" x14ac:dyDescent="0.3">
      <c r="A26" s="71" t="s">
        <v>23</v>
      </c>
      <c r="B26" s="72" t="s">
        <v>39</v>
      </c>
    </row>
    <row r="27" spans="1:2" ht="14.4" thickBot="1" x14ac:dyDescent="0.3">
      <c r="A27" s="98" t="s">
        <v>40</v>
      </c>
      <c r="B27" s="99"/>
    </row>
    <row r="28" spans="1:2" x14ac:dyDescent="0.25">
      <c r="A28" s="73" t="s">
        <v>24</v>
      </c>
      <c r="B28" s="74" t="s">
        <v>41</v>
      </c>
    </row>
    <row r="29" spans="1:2" x14ac:dyDescent="0.25">
      <c r="A29" s="75" t="s">
        <v>25</v>
      </c>
      <c r="B29" s="76" t="s">
        <v>102</v>
      </c>
    </row>
    <row r="30" spans="1:2" x14ac:dyDescent="0.25">
      <c r="A30" s="75" t="s">
        <v>26</v>
      </c>
      <c r="B30" s="76" t="s">
        <v>103</v>
      </c>
    </row>
    <row r="31" spans="1:2" x14ac:dyDescent="0.25">
      <c r="A31" s="75" t="s">
        <v>27</v>
      </c>
      <c r="B31" s="76" t="s">
        <v>104</v>
      </c>
    </row>
    <row r="32" spans="1:2" x14ac:dyDescent="0.25">
      <c r="A32" s="75" t="s">
        <v>28</v>
      </c>
      <c r="B32" s="76" t="s">
        <v>106</v>
      </c>
    </row>
    <row r="33" spans="1:2" ht="14.4" thickBot="1" x14ac:dyDescent="0.3">
      <c r="A33" s="77" t="s">
        <v>29</v>
      </c>
      <c r="B33" s="78" t="s">
        <v>105</v>
      </c>
    </row>
  </sheetData>
  <mergeCells count="7">
    <mergeCell ref="A27:B27"/>
    <mergeCell ref="A1:B1"/>
    <mergeCell ref="A2:B2"/>
    <mergeCell ref="A6:B6"/>
    <mergeCell ref="A12:B12"/>
    <mergeCell ref="A16:B16"/>
    <mergeCell ref="A21:B21"/>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8" tint="0.79998168889431442"/>
  </sheetPr>
  <dimension ref="A1:C23"/>
  <sheetViews>
    <sheetView workbookViewId="0">
      <selection activeCell="A23" sqref="A23:C23"/>
    </sheetView>
  </sheetViews>
  <sheetFormatPr baseColWidth="10" defaultColWidth="10.6640625" defaultRowHeight="14.4" x14ac:dyDescent="0.3"/>
  <cols>
    <col min="1" max="1" width="41.44140625" style="1" customWidth="1"/>
    <col min="2" max="3" width="20.44140625" style="11" customWidth="1"/>
    <col min="4" max="16384" width="10.6640625" style="1"/>
  </cols>
  <sheetData>
    <row r="1" spans="1:3" ht="27" customHeight="1" thickBot="1" x14ac:dyDescent="0.35">
      <c r="A1" s="112" t="s">
        <v>42</v>
      </c>
      <c r="B1" s="113"/>
      <c r="C1" s="114"/>
    </row>
    <row r="2" spans="1:3" ht="16.95" customHeight="1" thickBot="1" x14ac:dyDescent="0.35">
      <c r="A2" s="2"/>
      <c r="B2" s="112" t="s">
        <v>54</v>
      </c>
      <c r="C2" s="114"/>
    </row>
    <row r="3" spans="1:3" ht="19.5" customHeight="1" thickBot="1" x14ac:dyDescent="0.35">
      <c r="A3" s="3"/>
      <c r="B3" s="4" t="s">
        <v>55</v>
      </c>
      <c r="C3" s="5" t="s">
        <v>56</v>
      </c>
    </row>
    <row r="4" spans="1:3" x14ac:dyDescent="0.3">
      <c r="A4" s="6" t="s">
        <v>46</v>
      </c>
      <c r="B4" s="7"/>
      <c r="C4" s="8"/>
    </row>
    <row r="5" spans="1:3" x14ac:dyDescent="0.3">
      <c r="A5" s="3" t="str">
        <f>IF([3]r_vote_all!B2="","",[3]r_vote_all!B2)</f>
        <v>Primary</v>
      </c>
      <c r="B5" s="9">
        <f>IF([2]r_vote_all!C2="","",[2]r_vote_all!C2)</f>
        <v>0.55098416957033436</v>
      </c>
      <c r="C5" s="10">
        <f>1-B5</f>
        <v>0.44901583042966564</v>
      </c>
    </row>
    <row r="6" spans="1:3" x14ac:dyDescent="0.3">
      <c r="A6" s="3" t="str">
        <f>IF([3]r_vote_all!B3="","",[3]r_vote_all!B3)</f>
        <v>Secondary</v>
      </c>
      <c r="B6" s="9">
        <f>IF([2]r_vote_all!C3="","",[2]r_vote_all!C3)</f>
        <v>0.50593048235496929</v>
      </c>
      <c r="C6" s="10">
        <f t="shared" ref="C6:C22" si="0">1-B6</f>
        <v>0.49406951764503071</v>
      </c>
    </row>
    <row r="7" spans="1:3" x14ac:dyDescent="0.3">
      <c r="A7" s="3" t="str">
        <f>IF([3]r_vote_all!B4="","",[3]r_vote_all!B4)</f>
        <v>Tertiary</v>
      </c>
      <c r="B7" s="9">
        <f>IF([2]r_vote_all!C4="","",[2]r_vote_all!C4)</f>
        <v>0.37658344676515454</v>
      </c>
      <c r="C7" s="10">
        <f t="shared" si="0"/>
        <v>0.62341655323484546</v>
      </c>
    </row>
    <row r="8" spans="1:3" x14ac:dyDescent="0.3">
      <c r="A8" s="6" t="s">
        <v>47</v>
      </c>
      <c r="B8" s="9"/>
      <c r="C8" s="10"/>
    </row>
    <row r="9" spans="1:3" x14ac:dyDescent="0.3">
      <c r="A9" s="3" t="str">
        <f>IF([3]r_vote_all!B18="","",[3]r_vote_all!B18)</f>
        <v>Bottom 50%</v>
      </c>
      <c r="B9" s="9">
        <f>IF([2]r_vote_all!C18="","",[2]r_vote_all!C18)</f>
        <v>0.55294995487557697</v>
      </c>
      <c r="C9" s="10">
        <f t="shared" si="0"/>
        <v>0.44705004512442303</v>
      </c>
    </row>
    <row r="10" spans="1:3" x14ac:dyDescent="0.3">
      <c r="A10" s="3" t="str">
        <f>IF([3]r_vote_all!B19="","",[3]r_vote_all!B19)</f>
        <v>Middle 40%</v>
      </c>
      <c r="B10" s="9">
        <f>IF([2]r_vote_all!C19="","",[2]r_vote_all!C19)</f>
        <v>0.44076873574593189</v>
      </c>
      <c r="C10" s="10">
        <f t="shared" si="0"/>
        <v>0.55923126425406811</v>
      </c>
    </row>
    <row r="11" spans="1:3" x14ac:dyDescent="0.3">
      <c r="A11" s="3" t="str">
        <f>IF([3]r_vote_all!B20="","",[3]r_vote_all!B20)</f>
        <v>Top 10%</v>
      </c>
      <c r="B11" s="9">
        <f>IF([2]r_vote_all!C20="","",[2]r_vote_all!C20)</f>
        <v>0.33911579679948156</v>
      </c>
      <c r="C11" s="10">
        <f t="shared" si="0"/>
        <v>0.66088420320051844</v>
      </c>
    </row>
    <row r="12" spans="1:3" x14ac:dyDescent="0.3">
      <c r="A12" s="6" t="s">
        <v>48</v>
      </c>
      <c r="B12" s="9"/>
      <c r="C12" s="10"/>
    </row>
    <row r="13" spans="1:3" x14ac:dyDescent="0.3">
      <c r="A13" s="3" t="str">
        <f>[3]r_vote_all!B52</f>
        <v>Public worker</v>
      </c>
      <c r="B13" s="9">
        <f>[2]r_vote_all!C52</f>
        <v>0.39403514416893437</v>
      </c>
      <c r="C13" s="10">
        <f t="shared" si="0"/>
        <v>0.60596485583106563</v>
      </c>
    </row>
    <row r="14" spans="1:3" x14ac:dyDescent="0.3">
      <c r="A14" s="3" t="str">
        <f>[3]r_vote_all!B53</f>
        <v>Private worker</v>
      </c>
      <c r="B14" s="9">
        <f>[2]r_vote_all!C53</f>
        <v>0.342106638418676</v>
      </c>
      <c r="C14" s="10">
        <f t="shared" si="0"/>
        <v>0.65789336158132405</v>
      </c>
    </row>
    <row r="15" spans="1:3" x14ac:dyDescent="0.3">
      <c r="A15" s="3" t="str">
        <f>[3]r_vote_all!B54</f>
        <v>Entrepreneur</v>
      </c>
      <c r="B15" s="9">
        <f>[2]r_vote_all!C54</f>
        <v>0.26806353164518587</v>
      </c>
      <c r="C15" s="10">
        <f t="shared" si="0"/>
        <v>0.73193646835481418</v>
      </c>
    </row>
    <row r="16" spans="1:3" x14ac:dyDescent="0.3">
      <c r="A16" s="3" t="str">
        <f>[3]r_vote_all!B55</f>
        <v>Self-employed</v>
      </c>
      <c r="B16" s="9">
        <f>[2]r_vote_all!C55</f>
        <v>0.38187538409446892</v>
      </c>
      <c r="C16" s="10">
        <f t="shared" si="0"/>
        <v>0.61812461590553114</v>
      </c>
    </row>
    <row r="17" spans="1:3" x14ac:dyDescent="0.3">
      <c r="A17" s="6" t="s">
        <v>49</v>
      </c>
      <c r="B17" s="9"/>
      <c r="C17" s="10"/>
    </row>
    <row r="18" spans="1:3" x14ac:dyDescent="0.3">
      <c r="A18" s="3" t="s">
        <v>50</v>
      </c>
      <c r="B18" s="9">
        <f>IF([2]r_vote_all!C39="","",[2]r_vote_all!C39)</f>
        <v>0.56894293451763545</v>
      </c>
      <c r="C18" s="10">
        <f t="shared" si="0"/>
        <v>0.43105706548236455</v>
      </c>
    </row>
    <row r="19" spans="1:3" x14ac:dyDescent="0.3">
      <c r="A19" s="3" t="s">
        <v>51</v>
      </c>
      <c r="B19" s="9">
        <f>IF([2]r_vote_all!C40="","",[2]r_vote_all!C40)</f>
        <v>0.31808040557602923</v>
      </c>
      <c r="C19" s="10">
        <f t="shared" si="0"/>
        <v>0.68191959442397077</v>
      </c>
    </row>
    <row r="20" spans="1:3" x14ac:dyDescent="0.3">
      <c r="A20" s="6" t="s">
        <v>107</v>
      </c>
      <c r="B20" s="9"/>
      <c r="C20" s="10"/>
    </row>
    <row r="21" spans="1:3" x14ac:dyDescent="0.3">
      <c r="A21" s="3" t="s">
        <v>52</v>
      </c>
      <c r="B21" s="9">
        <f>[2]r_vote_all!C61</f>
        <v>0.47362608190640165</v>
      </c>
      <c r="C21" s="10">
        <f t="shared" si="0"/>
        <v>0.52637391809359835</v>
      </c>
    </row>
    <row r="22" spans="1:3" ht="15" thickBot="1" x14ac:dyDescent="0.35">
      <c r="A22" s="3" t="s">
        <v>53</v>
      </c>
      <c r="B22" s="9">
        <f>[2]r_vote_all!C62</f>
        <v>0.40250568431994915</v>
      </c>
      <c r="C22" s="10">
        <f t="shared" si="0"/>
        <v>0.59749431568005085</v>
      </c>
    </row>
    <row r="23" spans="1:3" ht="75.599999999999994" customHeight="1" thickBot="1" x14ac:dyDescent="0.35">
      <c r="A23" s="115" t="s">
        <v>108</v>
      </c>
      <c r="B23" s="116"/>
      <c r="C23" s="117"/>
    </row>
  </sheetData>
  <mergeCells count="3">
    <mergeCell ref="A1:C1"/>
    <mergeCell ref="B2:C2"/>
    <mergeCell ref="A23:C23"/>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8" tint="0.79998168889431442"/>
  </sheetPr>
  <dimension ref="A1:E20"/>
  <sheetViews>
    <sheetView workbookViewId="0">
      <selection activeCell="A20" sqref="A20:XFD20"/>
    </sheetView>
  </sheetViews>
  <sheetFormatPr baseColWidth="10" defaultColWidth="10.6640625" defaultRowHeight="14.4" x14ac:dyDescent="0.3"/>
  <cols>
    <col min="1" max="1" width="26.44140625" style="1" customWidth="1"/>
    <col min="2" max="2" width="26" style="1" customWidth="1"/>
    <col min="3" max="5" width="26" style="11" customWidth="1"/>
    <col min="6" max="16384" width="10.6640625" style="1"/>
  </cols>
  <sheetData>
    <row r="1" spans="1:5" ht="27" customHeight="1" thickBot="1" x14ac:dyDescent="0.35">
      <c r="A1" s="112" t="s">
        <v>43</v>
      </c>
      <c r="B1" s="113"/>
      <c r="C1" s="113"/>
      <c r="D1" s="113"/>
      <c r="E1" s="114"/>
    </row>
    <row r="2" spans="1:5" ht="17.25" customHeight="1" thickBot="1" x14ac:dyDescent="0.35">
      <c r="A2" s="112" t="s">
        <v>54</v>
      </c>
      <c r="B2" s="118"/>
      <c r="C2" s="118"/>
      <c r="D2" s="118"/>
      <c r="E2" s="119"/>
    </row>
    <row r="3" spans="1:5" ht="52.95" customHeight="1" thickBot="1" x14ac:dyDescent="0.35">
      <c r="A3" s="80"/>
      <c r="B3" s="12" t="s">
        <v>112</v>
      </c>
      <c r="C3" s="13" t="str">
        <f>[6]r_vote_all!E1</f>
        <v>The Force of the Majority (excl. Communists)</v>
      </c>
      <c r="D3" s="13" t="s">
        <v>110</v>
      </c>
      <c r="E3" s="14" t="s">
        <v>111</v>
      </c>
    </row>
    <row r="4" spans="1:5" x14ac:dyDescent="0.3">
      <c r="A4" s="81" t="s">
        <v>57</v>
      </c>
      <c r="B4" s="95"/>
      <c r="C4" s="96"/>
      <c r="D4" s="96"/>
      <c r="E4" s="97"/>
    </row>
    <row r="5" spans="1:5" x14ac:dyDescent="0.3">
      <c r="A5" s="80" t="str">
        <f>[6]r_vote_all!B2</f>
        <v>Primary</v>
      </c>
      <c r="B5" s="7">
        <f>[5]r_vote_all!F2</f>
        <v>0.18886965237098841</v>
      </c>
      <c r="C5" s="15">
        <f>[5]r_vote_all!E2</f>
        <v>0.27173962815895514</v>
      </c>
      <c r="D5" s="15">
        <f>[5]r_vote_all!D2</f>
        <v>6.1262684095252588E-2</v>
      </c>
      <c r="E5" s="16">
        <f>[5]r_vote_all!C2</f>
        <v>0.47874424300333118</v>
      </c>
    </row>
    <row r="6" spans="1:5" x14ac:dyDescent="0.3">
      <c r="A6" s="80" t="str">
        <f>[6]r_vote_all!B3</f>
        <v>Secondary</v>
      </c>
      <c r="B6" s="7">
        <f>[5]r_vote_all!F3</f>
        <v>0.27103321980403422</v>
      </c>
      <c r="C6" s="15">
        <f>[5]r_vote_all!E3</f>
        <v>0.23035258351563773</v>
      </c>
      <c r="D6" s="15">
        <f>[5]r_vote_all!D3</f>
        <v>4.6517714944078262E-2</v>
      </c>
      <c r="E6" s="16">
        <f>[5]r_vote_all!C3</f>
        <v>0.4524683640289493</v>
      </c>
    </row>
    <row r="7" spans="1:5" x14ac:dyDescent="0.3">
      <c r="A7" s="80" t="str">
        <f>[6]r_vote_all!B4</f>
        <v>Tertiary</v>
      </c>
      <c r="B7" s="7">
        <f>[5]r_vote_all!F4</f>
        <v>0.24196151223757276</v>
      </c>
      <c r="C7" s="15">
        <f>[5]r_vote_all!E4</f>
        <v>0.29159170156705533</v>
      </c>
      <c r="D7" s="15">
        <f>[5]r_vote_all!D4</f>
        <v>3.6755084040164809E-2</v>
      </c>
      <c r="E7" s="16">
        <f>[5]r_vote_all!C4</f>
        <v>0.43002712921930764</v>
      </c>
    </row>
    <row r="8" spans="1:5" x14ac:dyDescent="0.3">
      <c r="A8" s="81" t="s">
        <v>58</v>
      </c>
      <c r="B8" s="7"/>
      <c r="C8" s="15"/>
      <c r="D8" s="15"/>
      <c r="E8" s="16"/>
    </row>
    <row r="9" spans="1:5" x14ac:dyDescent="0.3">
      <c r="A9" s="80" t="str">
        <f>[6]r_vote_all!B18</f>
        <v>Bottom 50%</v>
      </c>
      <c r="B9" s="7">
        <f>[5]r_vote_all!F18</f>
        <v>0.26148716227162566</v>
      </c>
      <c r="C9" s="15">
        <f>[5]r_vote_all!E18</f>
        <v>0.24185348046185232</v>
      </c>
      <c r="D9" s="15">
        <f>[5]r_vote_all!D18</f>
        <v>4.560938044997663E-2</v>
      </c>
      <c r="E9" s="16">
        <f>[5]r_vote_all!C18</f>
        <v>0.45131423273904164</v>
      </c>
    </row>
    <row r="10" spans="1:5" x14ac:dyDescent="0.3">
      <c r="A10" s="80" t="str">
        <f>[6]r_vote_all!B19</f>
        <v>Middle 40%</v>
      </c>
      <c r="B10" s="7">
        <f>[5]r_vote_all!F19</f>
        <v>0.21301294801249873</v>
      </c>
      <c r="C10" s="15">
        <f>[5]r_vote_all!E19</f>
        <v>0.26089863714958522</v>
      </c>
      <c r="D10" s="15">
        <f>[5]r_vote_all!D19</f>
        <v>5.5534958489099784E-2</v>
      </c>
      <c r="E10" s="16">
        <f>[5]r_vote_all!C19</f>
        <v>0.47158417230884675</v>
      </c>
    </row>
    <row r="11" spans="1:5" x14ac:dyDescent="0.3">
      <c r="A11" s="80" t="str">
        <f>[6]r_vote_all!B20</f>
        <v>Top 10%</v>
      </c>
      <c r="B11" s="7">
        <f>[5]r_vote_all!F20</f>
        <v>0.15756577097446625</v>
      </c>
      <c r="C11" s="15">
        <f>[5]r_vote_all!E20</f>
        <v>0.3080404107510531</v>
      </c>
      <c r="D11" s="15">
        <f>[5]r_vote_all!D20</f>
        <v>2.9404236994086327E-2</v>
      </c>
      <c r="E11" s="16">
        <f>[5]r_vote_all!C20</f>
        <v>0.50565892414364366</v>
      </c>
    </row>
    <row r="12" spans="1:5" x14ac:dyDescent="0.3">
      <c r="A12" s="81" t="s">
        <v>59</v>
      </c>
      <c r="B12" s="7"/>
      <c r="C12" s="15"/>
      <c r="D12" s="15"/>
      <c r="E12" s="16"/>
    </row>
    <row r="13" spans="1:5" x14ac:dyDescent="0.3">
      <c r="A13" s="80" t="str">
        <f>[6]r_vote_all!B29</f>
        <v>North</v>
      </c>
      <c r="B13" s="7">
        <f>[5]r_vote_all!F29</f>
        <v>0.24808915812251423</v>
      </c>
      <c r="C13" s="15">
        <f>[5]r_vote_all!E29</f>
        <v>0.26070248887628683</v>
      </c>
      <c r="D13" s="15">
        <f>[5]r_vote_all!D29</f>
        <v>2.3973614286413536E-2</v>
      </c>
      <c r="E13" s="16">
        <f>[5]r_vote_all!C29</f>
        <v>0.46736806562343319</v>
      </c>
    </row>
    <row r="14" spans="1:5" x14ac:dyDescent="0.3">
      <c r="A14" s="80" t="str">
        <f>[6]r_vote_all!B30</f>
        <v>Center</v>
      </c>
      <c r="B14" s="7">
        <f>[5]r_vote_all!F30</f>
        <v>0.26177239660479085</v>
      </c>
      <c r="C14" s="15">
        <f>[5]r_vote_all!E30</f>
        <v>0.27412082219046813</v>
      </c>
      <c r="D14" s="15">
        <f>[5]r_vote_all!D30</f>
        <v>4.7231845044163188E-2</v>
      </c>
      <c r="E14" s="16">
        <f>[5]r_vote_all!C30</f>
        <v>0.41742788516131574</v>
      </c>
    </row>
    <row r="15" spans="1:5" x14ac:dyDescent="0.3">
      <c r="A15" s="80" t="str">
        <f>[6]r_vote_all!B31</f>
        <v>South</v>
      </c>
      <c r="B15" s="7">
        <f>[5]r_vote_all!F31</f>
        <v>0.20611439171944523</v>
      </c>
      <c r="C15" s="15">
        <f>[5]r_vote_all!E31</f>
        <v>0.24759250325855608</v>
      </c>
      <c r="D15" s="15">
        <f>[5]r_vote_all!D31</f>
        <v>3.7631944387100463E-2</v>
      </c>
      <c r="E15" s="16">
        <f>[5]r_vote_all!C31</f>
        <v>0.50882367602595535</v>
      </c>
    </row>
    <row r="16" spans="1:5" x14ac:dyDescent="0.3">
      <c r="A16" s="81" t="s">
        <v>60</v>
      </c>
      <c r="B16" s="7"/>
      <c r="C16" s="15"/>
      <c r="D16" s="15"/>
      <c r="E16" s="16"/>
    </row>
    <row r="17" spans="1:5" x14ac:dyDescent="0.3">
      <c r="A17" s="80" t="str">
        <f>[5]r_vote_all!B38</f>
        <v>20-39</v>
      </c>
      <c r="B17" s="7">
        <f>[5]r_vote_all!F38</f>
        <v>0.32534984505915465</v>
      </c>
      <c r="C17" s="15">
        <f>[5]r_vote_all!E38</f>
        <v>0.18953884854158784</v>
      </c>
      <c r="D17" s="15">
        <f>[5]r_vote_all!D38</f>
        <v>1.6993706051517489E-2</v>
      </c>
      <c r="E17" s="16">
        <f>[5]r_vote_all!C38</f>
        <v>0.46814347996347461</v>
      </c>
    </row>
    <row r="18" spans="1:5" x14ac:dyDescent="0.3">
      <c r="A18" s="80" t="str">
        <f>[5]r_vote_all!B39</f>
        <v>40-59</v>
      </c>
      <c r="B18" s="7">
        <f>[5]r_vote_all!F39</f>
        <v>0.20959810717222885</v>
      </c>
      <c r="C18" s="15">
        <f>[5]r_vote_all!E39</f>
        <v>0.29420948925341028</v>
      </c>
      <c r="D18" s="15">
        <f>[5]r_vote_all!D39</f>
        <v>5.2278352556340724E-2</v>
      </c>
      <c r="E18" s="16">
        <f>[5]r_vote_all!C39</f>
        <v>0.44463767301296681</v>
      </c>
    </row>
    <row r="19" spans="1:5" ht="15" thickBot="1" x14ac:dyDescent="0.35">
      <c r="A19" s="94" t="str">
        <f>[5]r_vote_all!B40</f>
        <v>+60</v>
      </c>
      <c r="B19" s="17">
        <f>[5]r_vote_all!F40</f>
        <v>0.15765017996472472</v>
      </c>
      <c r="C19" s="18">
        <f>[5]r_vote_all!E40</f>
        <v>0.33554026770173523</v>
      </c>
      <c r="D19" s="18">
        <f>[5]r_vote_all!D40</f>
        <v>8.6642356689241432E-2</v>
      </c>
      <c r="E19" s="19">
        <f>[5]r_vote_all!C40</f>
        <v>0.42136405825678463</v>
      </c>
    </row>
    <row r="20" spans="1:5" ht="71.400000000000006" customHeight="1" thickBot="1" x14ac:dyDescent="0.35">
      <c r="A20" s="115" t="s">
        <v>109</v>
      </c>
      <c r="B20" s="116"/>
      <c r="C20" s="116"/>
      <c r="D20" s="116"/>
      <c r="E20" s="117"/>
    </row>
  </sheetData>
  <mergeCells count="3">
    <mergeCell ref="A20:E20"/>
    <mergeCell ref="A2:E2"/>
    <mergeCell ref="A1:E1"/>
  </mergeCells>
  <phoneticPr fontId="12" type="noConversion"/>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8" tint="0.79998168889431442"/>
  </sheetPr>
  <dimension ref="A1:G32"/>
  <sheetViews>
    <sheetView topLeftCell="A25" zoomScale="90" workbookViewId="0">
      <selection activeCell="A32" sqref="A32:XFD32"/>
    </sheetView>
  </sheetViews>
  <sheetFormatPr baseColWidth="10" defaultColWidth="11.6640625" defaultRowHeight="15.6" x14ac:dyDescent="0.3"/>
  <cols>
    <col min="1" max="1" width="42.44140625" style="20" customWidth="1"/>
    <col min="2" max="7" width="14.6640625" style="20" customWidth="1"/>
    <col min="8" max="16384" width="11.6640625" style="20"/>
  </cols>
  <sheetData>
    <row r="1" spans="1:7" ht="27" customHeight="1" thickBot="1" x14ac:dyDescent="0.35">
      <c r="A1" s="126" t="s">
        <v>44</v>
      </c>
      <c r="B1" s="127"/>
      <c r="C1" s="127"/>
      <c r="D1" s="127"/>
      <c r="E1" s="127"/>
      <c r="F1" s="127"/>
      <c r="G1" s="128"/>
    </row>
    <row r="2" spans="1:7" s="82" customFormat="1" ht="16.95" customHeight="1" thickBot="1" x14ac:dyDescent="0.35">
      <c r="A2" s="123" t="s">
        <v>61</v>
      </c>
      <c r="B2" s="124"/>
      <c r="C2" s="124"/>
      <c r="D2" s="124"/>
      <c r="E2" s="124"/>
      <c r="F2" s="124"/>
      <c r="G2" s="125"/>
    </row>
    <row r="3" spans="1:7" s="82" customFormat="1" ht="40.950000000000003" customHeight="1" thickBot="1" x14ac:dyDescent="0.35">
      <c r="A3" s="83"/>
      <c r="B3" s="84" t="str">
        <f>[9]r_vote_all!G1</f>
        <v>FA</v>
      </c>
      <c r="C3" s="84" t="str">
        <f>[9]r_vote_all!E1</f>
        <v>PAC</v>
      </c>
      <c r="D3" s="84" t="str">
        <f>[9]r_vote_all!C1</f>
        <v>PLN</v>
      </c>
      <c r="E3" s="84" t="str">
        <f>[9]r_vote_all!F1</f>
        <v>ML</v>
      </c>
      <c r="F3" s="85" t="str">
        <f>[9]r_vote_all!D1</f>
        <v>PUSC</v>
      </c>
      <c r="G3" s="86" t="str">
        <f>[9]r_vote_all!H1</f>
        <v>PRN</v>
      </c>
    </row>
    <row r="4" spans="1:7" x14ac:dyDescent="0.3">
      <c r="A4" s="87" t="s">
        <v>46</v>
      </c>
      <c r="B4" s="21"/>
      <c r="C4" s="21"/>
      <c r="D4" s="21"/>
      <c r="E4" s="21"/>
      <c r="F4" s="21"/>
      <c r="G4" s="22"/>
    </row>
    <row r="5" spans="1:7" x14ac:dyDescent="0.3">
      <c r="A5" s="88" t="str">
        <f>IF([9]r_vote_all!B2="","",[9]r_vote_all!B2)</f>
        <v>Primary</v>
      </c>
      <c r="B5" s="24">
        <f>IF([8]r_vote_all!G2="","",[8]r_vote_all!G2)</f>
        <v>3.5576594000000003E-2</v>
      </c>
      <c r="C5" s="24">
        <f>IF([8]r_vote_all!E2="","",[8]r_vote_all!E2)</f>
        <v>0.27252779500000002</v>
      </c>
      <c r="D5" s="24">
        <f>IF([8]r_vote_all!C2="","",[8]r_vote_all!C2)</f>
        <v>0.39751902</v>
      </c>
      <c r="E5" s="24">
        <f>IF([8]r_vote_all!F2="","",[8]r_vote_all!F2)</f>
        <v>3.7972591999999999E-2</v>
      </c>
      <c r="F5" s="24">
        <f>IF([8]r_vote_all!D2="","",[8]r_vote_all!D2)</f>
        <v>5.4036478999999998E-2</v>
      </c>
      <c r="G5" s="25">
        <f>IF([8]r_vote_all!H2="","",[8]r_vote_all!H2)</f>
        <v>0.151588429</v>
      </c>
    </row>
    <row r="6" spans="1:7" x14ac:dyDescent="0.3">
      <c r="A6" s="88" t="str">
        <f>IF([9]r_vote_all!B3="","",[9]r_vote_all!B3)</f>
        <v>Secondary</v>
      </c>
      <c r="B6" s="24">
        <f>IF([8]r_vote_all!G3="","",[8]r_vote_all!G3)</f>
        <v>6.1897021000000003E-2</v>
      </c>
      <c r="C6" s="24">
        <f>IF([8]r_vote_all!E3="","",[8]r_vote_all!E3)</f>
        <v>0.33613725900000002</v>
      </c>
      <c r="D6" s="24">
        <f>IF([8]r_vote_all!C3="","",[8]r_vote_all!C3)</f>
        <v>0.264436905</v>
      </c>
      <c r="E6" s="24">
        <f>IF([8]r_vote_all!F3="","",[8]r_vote_all!F3)</f>
        <v>4.0915249000000001E-2</v>
      </c>
      <c r="F6" s="24">
        <f>IF([8]r_vote_all!D3="","",[8]r_vote_all!D3)</f>
        <v>6.2874805000000006E-2</v>
      </c>
      <c r="G6" s="25">
        <f>IF([8]r_vote_all!H3="","",[8]r_vote_all!H3)</f>
        <v>0.165989411</v>
      </c>
    </row>
    <row r="7" spans="1:7" x14ac:dyDescent="0.3">
      <c r="A7" s="88" t="str">
        <f>IF([9]r_vote_all!B4="","",[9]r_vote_all!B4)</f>
        <v>Tertiary</v>
      </c>
      <c r="B7" s="24">
        <f>IF([8]r_vote_all!G4="","",[8]r_vote_all!G4)</f>
        <v>7.7444721999999994E-2</v>
      </c>
      <c r="C7" s="24">
        <f>IF([8]r_vote_all!E4="","",[8]r_vote_all!E4)</f>
        <v>0.398146104</v>
      </c>
      <c r="D7" s="24">
        <f>IF([8]r_vote_all!C4="","",[8]r_vote_all!C4)</f>
        <v>0.19760850499999999</v>
      </c>
      <c r="E7" s="24">
        <f>IF([8]r_vote_all!F4="","",[8]r_vote_all!F4)</f>
        <v>4.1974479000000002E-2</v>
      </c>
      <c r="F7" s="24">
        <f>IF([8]r_vote_all!D4="","",[8]r_vote_all!D4)</f>
        <v>0.13566789400000001</v>
      </c>
      <c r="G7" s="25">
        <f>IF([8]r_vote_all!H4="","",[8]r_vote_all!H4)</f>
        <v>9.0438108000000003E-2</v>
      </c>
    </row>
    <row r="8" spans="1:7" x14ac:dyDescent="0.3">
      <c r="A8" s="88" t="str">
        <f>IF([9]r_vote_all!B5="","",[9]r_vote_all!B5)</f>
        <v>Postgraduate</v>
      </c>
      <c r="B8" s="24">
        <f>IF([8]r_vote_all!G5="","",[8]r_vote_all!G5)</f>
        <v>5.3388814E-2</v>
      </c>
      <c r="C8" s="24">
        <f>IF([8]r_vote_all!E5="","",[8]r_vote_all!E5)</f>
        <v>0.45659965299999999</v>
      </c>
      <c r="D8" s="24">
        <f>IF([8]r_vote_all!C5="","",[8]r_vote_all!C5)</f>
        <v>0.250835423</v>
      </c>
      <c r="E8" s="24">
        <f>IF([8]r_vote_all!F5="","",[8]r_vote_all!F5)</f>
        <v>3.1266939000000001E-2</v>
      </c>
      <c r="F8" s="24">
        <f>IF([8]r_vote_all!D5="","",[8]r_vote_all!D5)</f>
        <v>0.10000310799999999</v>
      </c>
      <c r="G8" s="25">
        <f>IF([8]r_vote_all!H5="","",[8]r_vote_all!H5)</f>
        <v>6.5415686000000001E-2</v>
      </c>
    </row>
    <row r="9" spans="1:7" x14ac:dyDescent="0.3">
      <c r="A9" s="89" t="s">
        <v>47</v>
      </c>
      <c r="B9" s="24"/>
      <c r="C9" s="24"/>
      <c r="D9" s="24"/>
      <c r="E9" s="24"/>
      <c r="F9" s="24"/>
      <c r="G9" s="25"/>
    </row>
    <row r="10" spans="1:7" x14ac:dyDescent="0.3">
      <c r="A10" s="88" t="str">
        <f>IF([9]r_vote_all!B19="","",[9]r_vote_all!B19)</f>
        <v>Bottom 50%</v>
      </c>
      <c r="B10" s="24">
        <f>IF([8]r_vote_all!G19="","",[8]r_vote_all!G19)</f>
        <v>5.5450695000000001E-2</v>
      </c>
      <c r="C10" s="24">
        <f>IF([8]r_vote_all!E19="","",[8]r_vote_all!E19)</f>
        <v>0.28050978100000001</v>
      </c>
      <c r="D10" s="24">
        <f>IF([8]r_vote_all!C19="","",[8]r_vote_all!C19)</f>
        <v>0.322709525</v>
      </c>
      <c r="E10" s="24">
        <f>IF([8]r_vote_all!F19="","",[8]r_vote_all!F19)</f>
        <v>3.4338334999999998E-2</v>
      </c>
      <c r="F10" s="24">
        <f>IF([8]r_vote_all!D19="","",[8]r_vote_all!D19)</f>
        <v>6.0332002000000003E-2</v>
      </c>
      <c r="G10" s="25">
        <f>IF([8]r_vote_all!H19="","",[8]r_vote_all!H19)</f>
        <v>0.195294264</v>
      </c>
    </row>
    <row r="11" spans="1:7" x14ac:dyDescent="0.3">
      <c r="A11" s="88" t="str">
        <f>IF([9]r_vote_all!B20="","",[9]r_vote_all!B20)</f>
        <v>Middle 40%</v>
      </c>
      <c r="B11" s="24">
        <f>IF([8]r_vote_all!G20="","",[8]r_vote_all!G20)</f>
        <v>4.7385617999999997E-2</v>
      </c>
      <c r="C11" s="24">
        <f>IF([8]r_vote_all!E20="","",[8]r_vote_all!E20)</f>
        <v>0.34248256399999999</v>
      </c>
      <c r="D11" s="24">
        <f>IF([8]r_vote_all!C20="","",[8]r_vote_all!C20)</f>
        <v>0.26859443799999999</v>
      </c>
      <c r="E11" s="24">
        <f>IF([8]r_vote_all!F20="","",[8]r_vote_all!F20)</f>
        <v>4.5210912999999998E-2</v>
      </c>
      <c r="F11" s="24">
        <f>IF([8]r_vote_all!D20="","",[8]r_vote_all!D20)</f>
        <v>8.0378047999999994E-2</v>
      </c>
      <c r="G11" s="25">
        <f>IF([8]r_vote_all!H20="","",[8]r_vote_all!H20)</f>
        <v>0.14727849600000001</v>
      </c>
    </row>
    <row r="12" spans="1:7" x14ac:dyDescent="0.3">
      <c r="A12" s="88" t="str">
        <f>IF([9]r_vote_all!B21="","",[9]r_vote_all!B21)</f>
        <v>Top 10%</v>
      </c>
      <c r="B12" s="24">
        <f>IF([8]r_vote_all!G21="","",[8]r_vote_all!G21)</f>
        <v>4.7043825999999997E-2</v>
      </c>
      <c r="C12" s="24">
        <f>IF([8]r_vote_all!E21="","",[8]r_vote_all!E21)</f>
        <v>0.46612495300000001</v>
      </c>
      <c r="D12" s="24">
        <f>IF([8]r_vote_all!C21="","",[8]r_vote_all!C21)</f>
        <v>0.247528567</v>
      </c>
      <c r="E12" s="24">
        <f>IF([8]r_vote_all!F21="","",[8]r_vote_all!F21)</f>
        <v>3.6951405999999999E-2</v>
      </c>
      <c r="F12" s="24">
        <f>IF([8]r_vote_all!D21="","",[8]r_vote_all!D21)</f>
        <v>0.121273477</v>
      </c>
      <c r="G12" s="25">
        <f>IF([8]r_vote_all!H21="","",[8]r_vote_all!H21)</f>
        <v>5.1509067999999998E-2</v>
      </c>
    </row>
    <row r="13" spans="1:7" s="82" customFormat="1" x14ac:dyDescent="0.3">
      <c r="A13" s="89" t="s">
        <v>59</v>
      </c>
      <c r="B13" s="90"/>
      <c r="C13" s="90"/>
      <c r="D13" s="90"/>
      <c r="E13" s="90"/>
      <c r="F13" s="90"/>
      <c r="G13" s="91"/>
    </row>
    <row r="14" spans="1:7" x14ac:dyDescent="0.3">
      <c r="A14" s="23" t="s">
        <v>113</v>
      </c>
      <c r="B14" s="24">
        <f>IF([8]r_vote_all!G35="","",[8]r_vote_all!G35)</f>
        <v>6.9460536000000003E-2</v>
      </c>
      <c r="C14" s="24">
        <f>IF([8]r_vote_all!E35="","",[8]r_vote_all!E35)</f>
        <v>0.33395383099999998</v>
      </c>
      <c r="D14" s="24">
        <f>IF([8]r_vote_all!C35="","",[8]r_vote_all!C35)</f>
        <v>0.27236247800000002</v>
      </c>
      <c r="E14" s="24">
        <f>IF([8]r_vote_all!F35="","",[8]r_vote_all!F35)</f>
        <v>2.3923402E-2</v>
      </c>
      <c r="F14" s="24">
        <f>IF([8]r_vote_all!D35="","",[8]r_vote_all!D35)</f>
        <v>9.5803614999999995E-2</v>
      </c>
      <c r="G14" s="25">
        <f>IF([8]r_vote_all!H35="","",[8]r_vote_all!H35)</f>
        <v>0.130795088</v>
      </c>
    </row>
    <row r="15" spans="1:7" x14ac:dyDescent="0.3">
      <c r="A15" s="23" t="s">
        <v>74</v>
      </c>
      <c r="B15" s="24">
        <f>IF([8]r_vote_all!G36="","",[8]r_vote_all!G36)</f>
        <v>4.5570047000000002E-2</v>
      </c>
      <c r="C15" s="24">
        <f>IF([8]r_vote_all!E36="","",[8]r_vote_all!E36)</f>
        <v>0.41700583000000002</v>
      </c>
      <c r="D15" s="24">
        <f>IF([8]r_vote_all!C36="","",[8]r_vote_all!C36)</f>
        <v>0.291354216</v>
      </c>
      <c r="E15" s="24">
        <f>IF([8]r_vote_all!F36="","",[8]r_vote_all!F36)</f>
        <v>4.3334668999999999E-2</v>
      </c>
      <c r="F15" s="24">
        <f>IF([8]r_vote_all!D36="","",[8]r_vote_all!D36)</f>
        <v>6.4120441E-2</v>
      </c>
      <c r="G15" s="25">
        <f>IF([8]r_vote_all!H36="","",[8]r_vote_all!H36)</f>
        <v>8.2832197999999996E-2</v>
      </c>
    </row>
    <row r="16" spans="1:7" x14ac:dyDescent="0.3">
      <c r="A16" s="23" t="s">
        <v>75</v>
      </c>
      <c r="B16" s="24">
        <f>IF([8]r_vote_all!G37="","",[8]r_vote_all!G37)</f>
        <v>3.4553283999999997E-2</v>
      </c>
      <c r="C16" s="24">
        <f>IF([8]r_vote_all!E37="","",[8]r_vote_all!E37)</f>
        <v>0.31074985700000002</v>
      </c>
      <c r="D16" s="24">
        <f>IF([8]r_vote_all!C37="","",[8]r_vote_all!C37)</f>
        <v>0.33583407399999998</v>
      </c>
      <c r="E16" s="24">
        <f>IF([8]r_vote_all!F37="","",[8]r_vote_all!F37)</f>
        <v>5.8729027000000003E-2</v>
      </c>
      <c r="F16" s="24">
        <f>IF([8]r_vote_all!D37="","",[8]r_vote_all!D37)</f>
        <v>5.9705889999999998E-2</v>
      </c>
      <c r="G16" s="25">
        <f>IF([8]r_vote_all!H37="","",[8]r_vote_all!H37)</f>
        <v>0.13983996000000001</v>
      </c>
    </row>
    <row r="17" spans="1:7" x14ac:dyDescent="0.3">
      <c r="A17" s="23" t="s">
        <v>76</v>
      </c>
      <c r="B17" s="24">
        <f>IF([8]r_vote_all!G38="","",[8]r_vote_all!G38)</f>
        <v>5.6091874E-2</v>
      </c>
      <c r="C17" s="24">
        <f>IF([8]r_vote_all!E38="","",[8]r_vote_all!E38)</f>
        <v>0.27426410899999998</v>
      </c>
      <c r="D17" s="24">
        <f>IF([8]r_vote_all!C38="","",[8]r_vote_all!C38)</f>
        <v>0.32917097699999998</v>
      </c>
      <c r="E17" s="24">
        <f>IF([8]r_vote_all!F38="","",[8]r_vote_all!F38)</f>
        <v>5.1912254999999997E-2</v>
      </c>
      <c r="F17" s="24">
        <f>IF([8]r_vote_all!D38="","",[8]r_vote_all!D38)</f>
        <v>6.6054447000000002E-2</v>
      </c>
      <c r="G17" s="25">
        <f>IF([8]r_vote_all!H38="","",[8]r_vote_all!H38)</f>
        <v>0.19025059899999999</v>
      </c>
    </row>
    <row r="18" spans="1:7" x14ac:dyDescent="0.3">
      <c r="A18" s="23" t="s">
        <v>77</v>
      </c>
      <c r="B18" s="24">
        <f>IF([8]r_vote_all!G39="","",[8]r_vote_all!G39)</f>
        <v>5.0477312000000003E-2</v>
      </c>
      <c r="C18" s="24">
        <f>IF([8]r_vote_all!E39="","",[8]r_vote_all!E39)</f>
        <v>0.27507749999999997</v>
      </c>
      <c r="D18" s="24">
        <f>IF([8]r_vote_all!C39="","",[8]r_vote_all!C39)</f>
        <v>0.329861144</v>
      </c>
      <c r="E18" s="24">
        <f>IF([8]r_vote_all!F39="","",[8]r_vote_all!F39)</f>
        <v>3.2482841999999998E-2</v>
      </c>
      <c r="F18" s="24">
        <f>IF([8]r_vote_all!D39="","",[8]r_vote_all!D39)</f>
        <v>5.3975066000000002E-2</v>
      </c>
      <c r="G18" s="25">
        <f>IF([8]r_vote_all!H39="","",[8]r_vote_all!H39)</f>
        <v>0.20970850599999999</v>
      </c>
    </row>
    <row r="19" spans="1:7" x14ac:dyDescent="0.3">
      <c r="A19" s="26" t="s">
        <v>70</v>
      </c>
      <c r="B19" s="24"/>
      <c r="C19" s="24"/>
      <c r="D19" s="24"/>
      <c r="E19" s="24"/>
      <c r="F19" s="24"/>
      <c r="G19" s="25"/>
    </row>
    <row r="20" spans="1:7" x14ac:dyDescent="0.3">
      <c r="A20" s="23" t="s">
        <v>71</v>
      </c>
      <c r="B20" s="24">
        <f>IF([8]r_vote_all!G49="","",[8]r_vote_all!G49)</f>
        <v>6.1309502000000002E-2</v>
      </c>
      <c r="C20" s="24">
        <f>IF([8]r_vote_all!E49="","",[8]r_vote_all!E49)</f>
        <v>0.37000100000000002</v>
      </c>
      <c r="D20" s="24">
        <f>IF([8]r_vote_all!C49="","",[8]r_vote_all!C49)</f>
        <v>0.214015873</v>
      </c>
      <c r="E20" s="24">
        <f>IF([8]r_vote_all!F49="","",[8]r_vote_all!F49)</f>
        <v>3.9011787999999999E-2</v>
      </c>
      <c r="F20" s="24">
        <f>IF([8]r_vote_all!D49="","",[8]r_vote_all!D49)</f>
        <v>9.8439401999999995E-2</v>
      </c>
      <c r="G20" s="25">
        <f>IF([8]r_vote_all!H49="","",[8]r_vote_all!H49)</f>
        <v>0.14253964</v>
      </c>
    </row>
    <row r="21" spans="1:7" x14ac:dyDescent="0.3">
      <c r="A21" s="23" t="s">
        <v>72</v>
      </c>
      <c r="B21" s="24">
        <f>IF([8]r_vote_all!G50="","",[8]r_vote_all!G50)</f>
        <v>7.1714579000000001E-2</v>
      </c>
      <c r="C21" s="24">
        <f>IF([8]r_vote_all!E50="","",[8]r_vote_all!E50)</f>
        <v>0.34457426200000002</v>
      </c>
      <c r="D21" s="24">
        <f>IF([8]r_vote_all!C50="","",[8]r_vote_all!C50)</f>
        <v>0.27897149100000002</v>
      </c>
      <c r="E21" s="24">
        <f>IF([8]r_vote_all!F50="","",[8]r_vote_all!F50)</f>
        <v>4.2321708E-2</v>
      </c>
      <c r="F21" s="24">
        <f>IF([8]r_vote_all!D50="","",[8]r_vote_all!D50)</f>
        <v>7.6962406999999997E-2</v>
      </c>
      <c r="G21" s="25">
        <f>IF([8]r_vote_all!H50="","",[8]r_vote_all!H50)</f>
        <v>0.13034405800000001</v>
      </c>
    </row>
    <row r="22" spans="1:7" x14ac:dyDescent="0.3">
      <c r="A22" s="23" t="s">
        <v>73</v>
      </c>
      <c r="B22" s="24">
        <f>IF([8]r_vote_all!G51="","",[8]r_vote_all!G51)</f>
        <v>4.1830491999999997E-2</v>
      </c>
      <c r="C22" s="24">
        <f>IF([8]r_vote_all!E51="","",[8]r_vote_all!E51)</f>
        <v>0.32914460899999998</v>
      </c>
      <c r="D22" s="24">
        <f>IF([8]r_vote_all!C51="","",[8]r_vote_all!C51)</f>
        <v>0.287438841</v>
      </c>
      <c r="E22" s="24">
        <f>IF([8]r_vote_all!F51="","",[8]r_vote_all!F51)</f>
        <v>4.6211829000000003E-2</v>
      </c>
      <c r="F22" s="24">
        <f>IF([8]r_vote_all!D51="","",[8]r_vote_all!D51)</f>
        <v>6.7806212000000005E-2</v>
      </c>
      <c r="G22" s="25">
        <f>IF([8]r_vote_all!H51="","",[8]r_vote_all!H51)</f>
        <v>0.14950902599999999</v>
      </c>
    </row>
    <row r="23" spans="1:7" x14ac:dyDescent="0.3">
      <c r="A23" s="26" t="s">
        <v>67</v>
      </c>
      <c r="B23" s="24"/>
      <c r="C23" s="24"/>
      <c r="D23" s="24"/>
      <c r="E23" s="24"/>
      <c r="F23" s="24"/>
      <c r="G23" s="25"/>
    </row>
    <row r="24" spans="1:7" x14ac:dyDescent="0.3">
      <c r="A24" s="23" t="s">
        <v>68</v>
      </c>
      <c r="B24" s="24">
        <f>IF([8]r_vote_all!G52="","",[8]r_vote_all!G52)</f>
        <v>5.8020828000000003E-2</v>
      </c>
      <c r="C24" s="24">
        <f>IF([8]r_vote_all!E52="","",[8]r_vote_all!E52)</f>
        <v>0.33516159200000001</v>
      </c>
      <c r="D24" s="24">
        <f>IF([8]r_vote_all!C52="","",[8]r_vote_all!C52)</f>
        <v>0.27782617799999998</v>
      </c>
      <c r="E24" s="24">
        <f>IF([8]r_vote_all!F52="","",[8]r_vote_all!F52)</f>
        <v>4.2455316E-2</v>
      </c>
      <c r="F24" s="24">
        <f>IF([8]r_vote_all!D52="","",[8]r_vote_all!D52)</f>
        <v>6.9769210999999998E-2</v>
      </c>
      <c r="G24" s="25">
        <f>IF([8]r_vote_all!H52="","",[8]r_vote_all!H52)</f>
        <v>0.14664461500000001</v>
      </c>
    </row>
    <row r="25" spans="1:7" x14ac:dyDescent="0.3">
      <c r="A25" s="23" t="s">
        <v>69</v>
      </c>
      <c r="B25" s="24">
        <f>IF([8]r_vote_all!G53="","",[8]r_vote_all!G53)</f>
        <v>7.7719452999999994E-2</v>
      </c>
      <c r="C25" s="24">
        <f>IF([8]r_vote_all!E53="","",[8]r_vote_all!E53)</f>
        <v>0.36743012200000003</v>
      </c>
      <c r="D25" s="24">
        <f>IF([8]r_vote_all!C53="","",[8]r_vote_all!C53)</f>
        <v>0.27513099099999999</v>
      </c>
      <c r="E25" s="24">
        <f>IF([8]r_vote_all!F53="","",[8]r_vote_all!F53)</f>
        <v>4.5297851E-2</v>
      </c>
      <c r="F25" s="24">
        <f>IF([8]r_vote_all!D53="","",[8]r_vote_all!D53)</f>
        <v>9.7716628999999999E-2</v>
      </c>
      <c r="G25" s="25">
        <f>IF([8]r_vote_all!H53="","",[8]r_vote_all!H53)</f>
        <v>9.4111185999999999E-2</v>
      </c>
    </row>
    <row r="26" spans="1:7" x14ac:dyDescent="0.3">
      <c r="A26" s="26" t="s">
        <v>62</v>
      </c>
      <c r="B26" s="24"/>
      <c r="C26" s="24"/>
      <c r="D26" s="24"/>
      <c r="E26" s="24"/>
      <c r="F26" s="24"/>
      <c r="G26" s="25"/>
    </row>
    <row r="27" spans="1:7" x14ac:dyDescent="0.3">
      <c r="A27" s="23" t="s">
        <v>63</v>
      </c>
      <c r="B27" s="24">
        <f>IF([8]r_vote_all!G54="","",[8]r_vote_all!G54)</f>
        <v>5.8891435999999998E-2</v>
      </c>
      <c r="C27" s="24">
        <f>IF([8]r_vote_all!E54="","",[8]r_vote_all!E54)</f>
        <v>0.308329621</v>
      </c>
      <c r="D27" s="24">
        <f>IF([8]r_vote_all!C54="","",[8]r_vote_all!C54)</f>
        <v>0.32691558999999998</v>
      </c>
      <c r="E27" s="24">
        <f>IF([8]r_vote_all!F54="","",[8]r_vote_all!F54)</f>
        <v>4.3103022999999997E-2</v>
      </c>
      <c r="F27" s="24">
        <f>IF([8]r_vote_all!D54="","",[8]r_vote_all!D54)</f>
        <v>7.3046085999999996E-2</v>
      </c>
      <c r="G27" s="25">
        <f>IF([8]r_vote_all!H54="","",[8]r_vote_all!H54)</f>
        <v>0.12943942</v>
      </c>
    </row>
    <row r="28" spans="1:7" x14ac:dyDescent="0.3">
      <c r="A28" s="23" t="s">
        <v>64</v>
      </c>
      <c r="B28" s="24">
        <f>IF([8]r_vote_all!G55="","",[8]r_vote_all!G55)</f>
        <v>4.8571883000000003E-2</v>
      </c>
      <c r="C28" s="24">
        <f>IF([8]r_vote_all!E55="","",[8]r_vote_all!E55)</f>
        <v>0.35177686600000002</v>
      </c>
      <c r="D28" s="24">
        <f>IF([8]r_vote_all!C55="","",[8]r_vote_all!C55)</f>
        <v>0.28923695100000002</v>
      </c>
      <c r="E28" s="24">
        <f>IF([8]r_vote_all!F55="","",[8]r_vote_all!F55)</f>
        <v>4.0949059000000003E-2</v>
      </c>
      <c r="F28" s="24">
        <f>IF([8]r_vote_all!D55="","",[8]r_vote_all!D55)</f>
        <v>7.7759571E-2</v>
      </c>
      <c r="G28" s="25">
        <f>IF([8]r_vote_all!H55="","",[8]r_vote_all!H55)</f>
        <v>0.137672456</v>
      </c>
    </row>
    <row r="29" spans="1:7" x14ac:dyDescent="0.3">
      <c r="A29" s="23" t="s">
        <v>65</v>
      </c>
      <c r="B29" s="24">
        <f>IF([8]r_vote_all!G56="","",[8]r_vote_all!G56)</f>
        <v>7.1069543999999998E-2</v>
      </c>
      <c r="C29" s="24">
        <f>IF([8]r_vote_all!E56="","",[8]r_vote_all!E56)</f>
        <v>0.33875717300000002</v>
      </c>
      <c r="D29" s="24">
        <f>IF([8]r_vote_all!C56="","",[8]r_vote_all!C56)</f>
        <v>0.30956909599999999</v>
      </c>
      <c r="E29" s="24">
        <f>IF([8]r_vote_all!F56="","",[8]r_vote_all!F56)</f>
        <v>1.8303203000000001E-2</v>
      </c>
      <c r="F29" s="24">
        <f>IF([8]r_vote_all!D56="","",[8]r_vote_all!D56)</f>
        <v>5.5021190999999997E-2</v>
      </c>
      <c r="G29" s="25">
        <f>IF([8]r_vote_all!H56="","",[8]r_vote_all!H56)</f>
        <v>0.11015396600000001</v>
      </c>
    </row>
    <row r="30" spans="1:7" x14ac:dyDescent="0.3">
      <c r="A30" s="23" t="s">
        <v>114</v>
      </c>
      <c r="B30" s="24">
        <f>IF([8]r_vote_all!G57="","",[8]r_vote_all!G57)</f>
        <v>4.7346126000000002E-2</v>
      </c>
      <c r="C30" s="24">
        <f>IF([8]r_vote_all!E57="","",[8]r_vote_all!E57)</f>
        <v>0.37793407099999998</v>
      </c>
      <c r="D30" s="24">
        <f>IF([8]r_vote_all!C57="","",[8]r_vote_all!C57)</f>
        <v>0.24702383999999999</v>
      </c>
      <c r="E30" s="24">
        <f>IF([8]r_vote_all!F57="","",[8]r_vote_all!F57)</f>
        <v>2.3532764000000001E-2</v>
      </c>
      <c r="F30" s="24">
        <f>IF([8]r_vote_all!D57="","",[8]r_vote_all!D57)</f>
        <v>5.2014551999999999E-2</v>
      </c>
      <c r="G30" s="25">
        <f>IF([8]r_vote_all!H57="","",[8]r_vote_all!H57)</f>
        <v>0.182941823</v>
      </c>
    </row>
    <row r="31" spans="1:7" ht="16.2" thickBot="1" x14ac:dyDescent="0.35">
      <c r="A31" s="27" t="s">
        <v>66</v>
      </c>
      <c r="B31" s="28">
        <f>IF([8]r_vote_all!G58="","",[8]r_vote_all!G58)</f>
        <v>5.2897697E-2</v>
      </c>
      <c r="C31" s="28">
        <f>IF([8]r_vote_all!E58="","",[8]r_vote_all!E58)</f>
        <v>0.34576827900000001</v>
      </c>
      <c r="D31" s="28">
        <f>IF([8]r_vote_all!C58="","",[8]r_vote_all!C58)</f>
        <v>0.24559726100000001</v>
      </c>
      <c r="E31" s="28">
        <f>IF([8]r_vote_all!F58="","",[8]r_vote_all!F58)</f>
        <v>2.5804433000000002E-2</v>
      </c>
      <c r="F31" s="28">
        <f>IF([8]r_vote_all!D58="","",[8]r_vote_all!D58)</f>
        <v>3.9995480999999999E-2</v>
      </c>
      <c r="G31" s="29">
        <f>IF([8]r_vote_all!H58="","",[8]r_vote_all!H58)</f>
        <v>0.25997062500000001</v>
      </c>
    </row>
    <row r="32" spans="1:7" ht="86.4" customHeight="1" thickBot="1" x14ac:dyDescent="0.35">
      <c r="A32" s="120" t="s">
        <v>118</v>
      </c>
      <c r="B32" s="121"/>
      <c r="C32" s="121"/>
      <c r="D32" s="121"/>
      <c r="E32" s="121"/>
      <c r="F32" s="121"/>
      <c r="G32" s="122"/>
    </row>
  </sheetData>
  <mergeCells count="3">
    <mergeCell ref="A32:G32"/>
    <mergeCell ref="A2:G2"/>
    <mergeCell ref="A1:G1"/>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8" tint="0.79998168889431442"/>
  </sheetPr>
  <dimension ref="A1:D26"/>
  <sheetViews>
    <sheetView topLeftCell="A9" zoomScale="85" zoomScaleNormal="85" zoomScalePageLayoutView="85" workbookViewId="0">
      <selection sqref="A1:B1"/>
    </sheetView>
  </sheetViews>
  <sheetFormatPr baseColWidth="10" defaultColWidth="11.6640625" defaultRowHeight="15.6" x14ac:dyDescent="0.3"/>
  <cols>
    <col min="1" max="1" width="42.6640625" style="20" customWidth="1"/>
    <col min="2" max="4" width="13.6640625" style="40" customWidth="1"/>
    <col min="5" max="16384" width="11.6640625" style="20"/>
  </cols>
  <sheetData>
    <row r="1" spans="1:4" ht="27" customHeight="1" thickBot="1" x14ac:dyDescent="0.35">
      <c r="A1" s="129" t="s">
        <v>45</v>
      </c>
      <c r="B1" s="130"/>
      <c r="C1" s="130"/>
      <c r="D1" s="131"/>
    </row>
    <row r="2" spans="1:4" ht="16.95" customHeight="1" thickBot="1" x14ac:dyDescent="0.35">
      <c r="A2" s="30"/>
      <c r="B2" s="129" t="s">
        <v>54</v>
      </c>
      <c r="C2" s="130"/>
      <c r="D2" s="131"/>
    </row>
    <row r="3" spans="1:4" ht="40.950000000000003" customHeight="1" thickBot="1" x14ac:dyDescent="0.35">
      <c r="A3" s="31"/>
      <c r="B3" s="32" t="s">
        <v>0</v>
      </c>
      <c r="C3" s="32" t="s">
        <v>1</v>
      </c>
      <c r="D3" s="33" t="s">
        <v>2</v>
      </c>
    </row>
    <row r="4" spans="1:4" x14ac:dyDescent="0.3">
      <c r="A4" s="34" t="s">
        <v>46</v>
      </c>
      <c r="B4" s="35"/>
      <c r="C4" s="35"/>
      <c r="D4" s="36"/>
    </row>
    <row r="5" spans="1:4" x14ac:dyDescent="0.3">
      <c r="A5" s="37" t="s">
        <v>78</v>
      </c>
      <c r="B5" s="36">
        <f>[13]r_vote_all!C2</f>
        <v>0.25178910417295669</v>
      </c>
      <c r="C5" s="36">
        <f>[13]r_vote_all!D2</f>
        <v>0.19493350000486973</v>
      </c>
      <c r="D5" s="36">
        <f>[13]r_vote_all!E2</f>
        <v>0.48353962255372185</v>
      </c>
    </row>
    <row r="6" spans="1:4" x14ac:dyDescent="0.3">
      <c r="A6" s="37" t="s">
        <v>79</v>
      </c>
      <c r="B6" s="36">
        <f>[13]r_vote_all!C3</f>
        <v>0.16953001393621456</v>
      </c>
      <c r="C6" s="36">
        <f>[13]r_vote_all!D3</f>
        <v>0.1832756907418536</v>
      </c>
      <c r="D6" s="36">
        <f>[13]r_vote_all!E3</f>
        <v>0.57082782295123402</v>
      </c>
    </row>
    <row r="7" spans="1:4" x14ac:dyDescent="0.3">
      <c r="A7" s="37" t="s">
        <v>80</v>
      </c>
      <c r="B7" s="36">
        <f>[13]r_vote_all!C4</f>
        <v>0.12537383236852903</v>
      </c>
      <c r="C7" s="36">
        <f>[13]r_vote_all!D4</f>
        <v>0.26214528586146973</v>
      </c>
      <c r="D7" s="36">
        <f>[13]r_vote_all!E4</f>
        <v>0.50310747666281197</v>
      </c>
    </row>
    <row r="8" spans="1:4" x14ac:dyDescent="0.3">
      <c r="A8" s="38" t="s">
        <v>47</v>
      </c>
      <c r="B8" s="36"/>
      <c r="C8" s="36"/>
      <c r="D8" s="36"/>
    </row>
    <row r="9" spans="1:4" x14ac:dyDescent="0.3">
      <c r="A9" s="37" t="s">
        <v>81</v>
      </c>
      <c r="B9" s="36">
        <f>[13]r_vote_all!C18</f>
        <v>0.18766307915494251</v>
      </c>
      <c r="C9" s="36">
        <f>[13]r_vote_all!D18</f>
        <v>0.18826634527903879</v>
      </c>
      <c r="D9" s="36">
        <f>[13]r_vote_all!E18</f>
        <v>0.53877475556814369</v>
      </c>
    </row>
    <row r="10" spans="1:4" x14ac:dyDescent="0.3">
      <c r="A10" s="37" t="s">
        <v>82</v>
      </c>
      <c r="B10" s="36">
        <f>[13]r_vote_all!C19</f>
        <v>0.17812448383934368</v>
      </c>
      <c r="C10" s="36">
        <f>[13]r_vote_all!D19</f>
        <v>0.20275066208162645</v>
      </c>
      <c r="D10" s="36">
        <f>[13]r_vote_all!E19</f>
        <v>0.55114949902576538</v>
      </c>
    </row>
    <row r="11" spans="1:4" x14ac:dyDescent="0.3">
      <c r="A11" s="37" t="s">
        <v>83</v>
      </c>
      <c r="B11" s="36">
        <f>[13]r_vote_all!C20</f>
        <v>0.13584301942083002</v>
      </c>
      <c r="C11" s="36">
        <f>[13]r_vote_all!D20</f>
        <v>0.25854538108685321</v>
      </c>
      <c r="D11" s="36">
        <f>[13]r_vote_all!E20</f>
        <v>0.53421071173050982</v>
      </c>
    </row>
    <row r="12" spans="1:4" x14ac:dyDescent="0.3">
      <c r="A12" s="38" t="s">
        <v>60</v>
      </c>
      <c r="B12" s="36"/>
      <c r="C12" s="36"/>
      <c r="D12" s="36"/>
    </row>
    <row r="13" spans="1:4" x14ac:dyDescent="0.3">
      <c r="A13" s="37" t="str">
        <f>[13]r_vote_all!B51</f>
        <v>20-39</v>
      </c>
      <c r="B13" s="36">
        <f>[13]r_vote_all!C51</f>
        <v>0.16416166167152163</v>
      </c>
      <c r="C13" s="36">
        <f>[13]r_vote_all!D51</f>
        <v>0.20520207708940202</v>
      </c>
      <c r="D13" s="36">
        <f>[13]r_vote_all!E51</f>
        <v>0.52440568584146563</v>
      </c>
    </row>
    <row r="14" spans="1:4" x14ac:dyDescent="0.3">
      <c r="A14" s="37" t="str">
        <f>[13]r_vote_all!B52</f>
        <v>40-59</v>
      </c>
      <c r="B14" s="36">
        <f>[13]r_vote_all!C52</f>
        <v>0.19783366126250224</v>
      </c>
      <c r="C14" s="36">
        <f>[13]r_vote_all!D52</f>
        <v>0.20489914916473445</v>
      </c>
      <c r="D14" s="36">
        <f>[13]r_vote_all!E52</f>
        <v>0.5437396437221983</v>
      </c>
    </row>
    <row r="15" spans="1:4" x14ac:dyDescent="0.3">
      <c r="A15" s="37" t="str">
        <f>[13]r_vote_all!B53</f>
        <v>60+</v>
      </c>
      <c r="B15" s="36">
        <f>[13]r_vote_all!C53</f>
        <v>0.20508588732632974</v>
      </c>
      <c r="C15" s="36">
        <f>[13]r_vote_all!D53</f>
        <v>0.19429189325652291</v>
      </c>
      <c r="D15" s="36">
        <f>[13]r_vote_all!E53</f>
        <v>0.52975107537912558</v>
      </c>
    </row>
    <row r="16" spans="1:4" x14ac:dyDescent="0.3">
      <c r="A16" s="34" t="s">
        <v>59</v>
      </c>
      <c r="B16" s="36"/>
      <c r="C16" s="36"/>
      <c r="D16" s="36"/>
    </row>
    <row r="17" spans="1:4" x14ac:dyDescent="0.3">
      <c r="A17" s="37" t="s">
        <v>84</v>
      </c>
      <c r="B17" s="36">
        <f>[13]r_vote_all!C43</f>
        <v>0.19631701085754827</v>
      </c>
      <c r="C17" s="36">
        <f>[13]r_vote_all!D43</f>
        <v>0.22436229812291231</v>
      </c>
      <c r="D17" s="36">
        <f>[13]r_vote_all!E43</f>
        <v>0.53210541269885192</v>
      </c>
    </row>
    <row r="18" spans="1:4" x14ac:dyDescent="0.3">
      <c r="A18" s="37" t="s">
        <v>85</v>
      </c>
      <c r="B18" s="36">
        <f>[13]r_vote_all!C44</f>
        <v>0.15172892921275782</v>
      </c>
      <c r="C18" s="36">
        <f>[13]r_vote_all!D44</f>
        <v>0.24828370234814914</v>
      </c>
      <c r="D18" s="36">
        <f>[13]r_vote_all!E44</f>
        <v>0.46065577001476105</v>
      </c>
    </row>
    <row r="19" spans="1:4" x14ac:dyDescent="0.3">
      <c r="A19" s="37" t="s">
        <v>86</v>
      </c>
      <c r="B19" s="36">
        <f>[13]r_vote_all!C45</f>
        <v>0.22237010123977249</v>
      </c>
      <c r="C19" s="36">
        <f>[13]r_vote_all!D45</f>
        <v>0.19833009029493223</v>
      </c>
      <c r="D19" s="36">
        <f>[13]r_vote_all!E45</f>
        <v>0.48520183301282604</v>
      </c>
    </row>
    <row r="20" spans="1:4" x14ac:dyDescent="0.3">
      <c r="A20" s="37" t="s">
        <v>87</v>
      </c>
      <c r="B20" s="36">
        <f>[13]r_vote_all!C46</f>
        <v>0.12011993842197637</v>
      </c>
      <c r="C20" s="36">
        <f>[13]r_vote_all!D46</f>
        <v>0.14414392610637161</v>
      </c>
      <c r="D20" s="36">
        <f>[13]r_vote_all!E46</f>
        <v>0.68720180936578967</v>
      </c>
    </row>
    <row r="21" spans="1:4" x14ac:dyDescent="0.3">
      <c r="A21" s="38" t="s">
        <v>115</v>
      </c>
      <c r="B21" s="36"/>
      <c r="C21" s="36"/>
      <c r="D21" s="36"/>
    </row>
    <row r="22" spans="1:4" x14ac:dyDescent="0.3">
      <c r="A22" s="37" t="s">
        <v>63</v>
      </c>
      <c r="B22" s="36">
        <f>[13]r_vote_all!C54</f>
        <v>0.24871207590025399</v>
      </c>
      <c r="C22" s="36">
        <f>[13]r_vote_all!D54</f>
        <v>0.29845449108030475</v>
      </c>
      <c r="D22" s="36">
        <f>[13]r_vote_all!E54</f>
        <v>0.39002603632084032</v>
      </c>
    </row>
    <row r="23" spans="1:4" x14ac:dyDescent="0.3">
      <c r="A23" s="37" t="s">
        <v>64</v>
      </c>
      <c r="B23" s="36">
        <f>[13]r_vote_all!C55</f>
        <v>0.17514124341713735</v>
      </c>
      <c r="C23" s="36">
        <f>[13]r_vote_all!D55</f>
        <v>0.17040769629775526</v>
      </c>
      <c r="D23" s="36">
        <f>[13]r_vote_all!E55</f>
        <v>0.56360330161145311</v>
      </c>
    </row>
    <row r="24" spans="1:4" x14ac:dyDescent="0.3">
      <c r="A24" s="37" t="s">
        <v>65</v>
      </c>
      <c r="B24" s="36">
        <f>[13]r_vote_all!C56</f>
        <v>5.688827909963147E-2</v>
      </c>
      <c r="C24" s="36">
        <f>[13]r_vote_all!D56</f>
        <v>0.14222069774907867</v>
      </c>
      <c r="D24" s="36">
        <f>[13]r_vote_all!E56</f>
        <v>0.7434269100803329</v>
      </c>
    </row>
    <row r="25" spans="1:4" ht="16.2" thickBot="1" x14ac:dyDescent="0.35">
      <c r="A25" s="37" t="s">
        <v>66</v>
      </c>
      <c r="B25" s="39">
        <f>[13]r_vote_all!C57</f>
        <v>0.18561021614114848</v>
      </c>
      <c r="C25" s="39">
        <f>[13]r_vote_all!D57</f>
        <v>0.27841532421172266</v>
      </c>
      <c r="D25" s="39">
        <f>[13]r_vote_all!E57</f>
        <v>0.47972776024119368</v>
      </c>
    </row>
    <row r="26" spans="1:4" ht="86.4" customHeight="1" thickBot="1" x14ac:dyDescent="0.35">
      <c r="A26" s="132" t="s">
        <v>116</v>
      </c>
      <c r="B26" s="133"/>
      <c r="C26" s="133"/>
      <c r="D26" s="134"/>
    </row>
  </sheetData>
  <mergeCells count="3">
    <mergeCell ref="A1:D1"/>
    <mergeCell ref="B2:D2"/>
    <mergeCell ref="A26:D26"/>
  </mergeCells>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23"/>
  <sheetViews>
    <sheetView workbookViewId="0">
      <selection sqref="A1:B1"/>
    </sheetView>
  </sheetViews>
  <sheetFormatPr baseColWidth="10" defaultColWidth="10.6640625" defaultRowHeight="14.4" x14ac:dyDescent="0.3"/>
  <cols>
    <col min="1" max="1" width="41.44140625" style="1" customWidth="1"/>
    <col min="2" max="3" width="20.44140625" style="11" customWidth="1"/>
    <col min="4" max="16384" width="10.6640625" style="1"/>
  </cols>
  <sheetData>
    <row r="1" spans="1:3" ht="27" customHeight="1" thickBot="1" x14ac:dyDescent="0.35">
      <c r="A1" s="112" t="s">
        <v>42</v>
      </c>
      <c r="B1" s="113"/>
      <c r="C1" s="114"/>
    </row>
    <row r="2" spans="1:3" ht="16.95" customHeight="1" thickBot="1" x14ac:dyDescent="0.35">
      <c r="A2" s="2"/>
      <c r="B2" s="112" t="s">
        <v>54</v>
      </c>
      <c r="C2" s="114"/>
    </row>
    <row r="3" spans="1:3" ht="19.5" customHeight="1" thickBot="1" x14ac:dyDescent="0.35">
      <c r="A3" s="3"/>
      <c r="B3" s="4" t="s">
        <v>55</v>
      </c>
      <c r="C3" s="5" t="s">
        <v>56</v>
      </c>
    </row>
    <row r="4" spans="1:3" x14ac:dyDescent="0.3">
      <c r="A4" s="6" t="s">
        <v>46</v>
      </c>
      <c r="B4" s="7"/>
      <c r="C4" s="8"/>
    </row>
    <row r="5" spans="1:3" x14ac:dyDescent="0.3">
      <c r="A5" s="3" t="str">
        <f>IF([3]r_vote_all!B2="","",[3]r_vote_all!B2)</f>
        <v>Primary</v>
      </c>
      <c r="B5" s="9">
        <f>IF([2]r_vote_all!C2="","",[2]r_vote_all!C2)</f>
        <v>0.55098416957033436</v>
      </c>
      <c r="C5" s="10">
        <f>1-B5</f>
        <v>0.44901583042966564</v>
      </c>
    </row>
    <row r="6" spans="1:3" x14ac:dyDescent="0.3">
      <c r="A6" s="3" t="str">
        <f>IF([3]r_vote_all!B3="","",[3]r_vote_all!B3)</f>
        <v>Secondary</v>
      </c>
      <c r="B6" s="9">
        <f>IF([2]r_vote_all!C3="","",[2]r_vote_all!C3)</f>
        <v>0.50593048235496929</v>
      </c>
      <c r="C6" s="10">
        <f t="shared" ref="C6:C22" si="0">1-B6</f>
        <v>0.49406951764503071</v>
      </c>
    </row>
    <row r="7" spans="1:3" x14ac:dyDescent="0.3">
      <c r="A7" s="3" t="str">
        <f>IF([3]r_vote_all!B4="","",[3]r_vote_all!B4)</f>
        <v>Tertiary</v>
      </c>
      <c r="B7" s="9">
        <f>IF([2]r_vote_all!C4="","",[2]r_vote_all!C4)</f>
        <v>0.37658344676515454</v>
      </c>
      <c r="C7" s="10">
        <f t="shared" si="0"/>
        <v>0.62341655323484546</v>
      </c>
    </row>
    <row r="8" spans="1:3" x14ac:dyDescent="0.3">
      <c r="A8" s="6" t="s">
        <v>47</v>
      </c>
      <c r="B8" s="9"/>
      <c r="C8" s="10"/>
    </row>
    <row r="9" spans="1:3" x14ac:dyDescent="0.3">
      <c r="A9" s="3" t="str">
        <f>IF([3]r_vote_all!B18="","",[3]r_vote_all!B18)</f>
        <v>Bottom 50%</v>
      </c>
      <c r="B9" s="9">
        <f>IF([2]r_vote_all!C18="","",[2]r_vote_all!C18)</f>
        <v>0.55294995487557697</v>
      </c>
      <c r="C9" s="10">
        <f t="shared" si="0"/>
        <v>0.44705004512442303</v>
      </c>
    </row>
    <row r="10" spans="1:3" x14ac:dyDescent="0.3">
      <c r="A10" s="3" t="str">
        <f>IF([3]r_vote_all!B19="","",[3]r_vote_all!B19)</f>
        <v>Middle 40%</v>
      </c>
      <c r="B10" s="9">
        <f>IF([2]r_vote_all!C19="","",[2]r_vote_all!C19)</f>
        <v>0.44076873574593189</v>
      </c>
      <c r="C10" s="10">
        <f t="shared" si="0"/>
        <v>0.55923126425406811</v>
      </c>
    </row>
    <row r="11" spans="1:3" x14ac:dyDescent="0.3">
      <c r="A11" s="3" t="str">
        <f>IF([3]r_vote_all!B20="","",[3]r_vote_all!B20)</f>
        <v>Top 10%</v>
      </c>
      <c r="B11" s="9">
        <f>IF([2]r_vote_all!C20="","",[2]r_vote_all!C20)</f>
        <v>0.33911579679948156</v>
      </c>
      <c r="C11" s="10">
        <f t="shared" si="0"/>
        <v>0.66088420320051844</v>
      </c>
    </row>
    <row r="12" spans="1:3" x14ac:dyDescent="0.3">
      <c r="A12" s="6" t="s">
        <v>48</v>
      </c>
      <c r="B12" s="9"/>
      <c r="C12" s="10"/>
    </row>
    <row r="13" spans="1:3" x14ac:dyDescent="0.3">
      <c r="A13" s="3" t="str">
        <f>[3]r_vote_all!B52</f>
        <v>Public worker</v>
      </c>
      <c r="B13" s="9">
        <f>[2]r_vote_all!C52</f>
        <v>0.39403514416893437</v>
      </c>
      <c r="C13" s="10">
        <f t="shared" si="0"/>
        <v>0.60596485583106563</v>
      </c>
    </row>
    <row r="14" spans="1:3" x14ac:dyDescent="0.3">
      <c r="A14" s="3" t="str">
        <f>[3]r_vote_all!B53</f>
        <v>Private worker</v>
      </c>
      <c r="B14" s="9">
        <f>[2]r_vote_all!C53</f>
        <v>0.342106638418676</v>
      </c>
      <c r="C14" s="10">
        <f t="shared" si="0"/>
        <v>0.65789336158132405</v>
      </c>
    </row>
    <row r="15" spans="1:3" x14ac:dyDescent="0.3">
      <c r="A15" s="3" t="str">
        <f>[3]r_vote_all!B54</f>
        <v>Entrepreneur</v>
      </c>
      <c r="B15" s="9">
        <f>[2]r_vote_all!C54</f>
        <v>0.26806353164518587</v>
      </c>
      <c r="C15" s="10">
        <f t="shared" si="0"/>
        <v>0.73193646835481418</v>
      </c>
    </row>
    <row r="16" spans="1:3" x14ac:dyDescent="0.3">
      <c r="A16" s="3" t="str">
        <f>[3]r_vote_all!B55</f>
        <v>Self-employed</v>
      </c>
      <c r="B16" s="9">
        <f>[2]r_vote_all!C55</f>
        <v>0.38187538409446892</v>
      </c>
      <c r="C16" s="10">
        <f t="shared" si="0"/>
        <v>0.61812461590553114</v>
      </c>
    </row>
    <row r="17" spans="1:3" x14ac:dyDescent="0.3">
      <c r="A17" s="6" t="s">
        <v>49</v>
      </c>
      <c r="B17" s="9"/>
      <c r="C17" s="10"/>
    </row>
    <row r="18" spans="1:3" x14ac:dyDescent="0.3">
      <c r="A18" s="3" t="s">
        <v>50</v>
      </c>
      <c r="B18" s="9">
        <f>IF([2]r_vote_all!C39="","",[2]r_vote_all!C39)</f>
        <v>0.56894293451763545</v>
      </c>
      <c r="C18" s="10">
        <f t="shared" si="0"/>
        <v>0.43105706548236455</v>
      </c>
    </row>
    <row r="19" spans="1:3" x14ac:dyDescent="0.3">
      <c r="A19" s="3" t="s">
        <v>51</v>
      </c>
      <c r="B19" s="9">
        <f>IF([2]r_vote_all!C40="","",[2]r_vote_all!C40)</f>
        <v>0.31808040557602923</v>
      </c>
      <c r="C19" s="10">
        <f t="shared" si="0"/>
        <v>0.68191959442397077</v>
      </c>
    </row>
    <row r="20" spans="1:3" x14ac:dyDescent="0.3">
      <c r="A20" s="6" t="s">
        <v>107</v>
      </c>
      <c r="B20" s="9"/>
      <c r="C20" s="10"/>
    </row>
    <row r="21" spans="1:3" x14ac:dyDescent="0.3">
      <c r="A21" s="3" t="s">
        <v>52</v>
      </c>
      <c r="B21" s="9">
        <f>[2]r_vote_all!C61</f>
        <v>0.47362608190640165</v>
      </c>
      <c r="C21" s="10">
        <f t="shared" si="0"/>
        <v>0.52637391809359835</v>
      </c>
    </row>
    <row r="22" spans="1:3" ht="15" thickBot="1" x14ac:dyDescent="0.35">
      <c r="A22" s="3" t="s">
        <v>53</v>
      </c>
      <c r="B22" s="9">
        <f>[2]r_vote_all!C62</f>
        <v>0.40250568431994915</v>
      </c>
      <c r="C22" s="10">
        <f t="shared" si="0"/>
        <v>0.59749431568005085</v>
      </c>
    </row>
    <row r="23" spans="1:3" ht="82.2" customHeight="1" thickBot="1" x14ac:dyDescent="0.35">
      <c r="A23" s="115" t="s">
        <v>108</v>
      </c>
      <c r="B23" s="116"/>
      <c r="C23" s="117"/>
    </row>
  </sheetData>
  <mergeCells count="3">
    <mergeCell ref="A1:C1"/>
    <mergeCell ref="B2:C2"/>
    <mergeCell ref="A23:C23"/>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20"/>
  <sheetViews>
    <sheetView workbookViewId="0">
      <selection sqref="A1:B1"/>
    </sheetView>
  </sheetViews>
  <sheetFormatPr baseColWidth="10" defaultColWidth="10.6640625" defaultRowHeight="14.4" x14ac:dyDescent="0.3"/>
  <cols>
    <col min="1" max="1" width="26.44140625" style="1" customWidth="1"/>
    <col min="2" max="2" width="26" style="1" customWidth="1"/>
    <col min="3" max="5" width="26" style="11" customWidth="1"/>
    <col min="6" max="16384" width="10.6640625" style="1"/>
  </cols>
  <sheetData>
    <row r="1" spans="1:5" ht="27" customHeight="1" thickBot="1" x14ac:dyDescent="0.35">
      <c r="A1" s="112" t="s">
        <v>43</v>
      </c>
      <c r="B1" s="113"/>
      <c r="C1" s="113"/>
      <c r="D1" s="113"/>
      <c r="E1" s="114"/>
    </row>
    <row r="2" spans="1:5" ht="17.25" customHeight="1" thickBot="1" x14ac:dyDescent="0.35">
      <c r="A2" s="112" t="s">
        <v>54</v>
      </c>
      <c r="B2" s="118"/>
      <c r="C2" s="118"/>
      <c r="D2" s="118"/>
      <c r="E2" s="119"/>
    </row>
    <row r="3" spans="1:5" ht="52.95" customHeight="1" thickBot="1" x14ac:dyDescent="0.35">
      <c r="A3" s="80"/>
      <c r="B3" s="12" t="s">
        <v>112</v>
      </c>
      <c r="C3" s="13" t="str">
        <f>[6]r_vote_all!E1</f>
        <v>The Force of the Majority (excl. Communists)</v>
      </c>
      <c r="D3" s="13" t="s">
        <v>110</v>
      </c>
      <c r="E3" s="14" t="s">
        <v>111</v>
      </c>
    </row>
    <row r="4" spans="1:5" x14ac:dyDescent="0.3">
      <c r="A4" s="81" t="s">
        <v>57</v>
      </c>
      <c r="B4" s="95"/>
      <c r="C4" s="96"/>
      <c r="D4" s="96"/>
      <c r="E4" s="97"/>
    </row>
    <row r="5" spans="1:5" x14ac:dyDescent="0.3">
      <c r="A5" s="80" t="str">
        <f>[6]r_vote_all!B2</f>
        <v>Primary</v>
      </c>
      <c r="B5" s="7">
        <f>[5]r_vote_all!F2</f>
        <v>0.18886965237098841</v>
      </c>
      <c r="C5" s="15">
        <f>[5]r_vote_all!E2</f>
        <v>0.27173962815895514</v>
      </c>
      <c r="D5" s="15">
        <f>[5]r_vote_all!D2</f>
        <v>6.1262684095252588E-2</v>
      </c>
      <c r="E5" s="16">
        <f>[5]r_vote_all!C2</f>
        <v>0.47874424300333118</v>
      </c>
    </row>
    <row r="6" spans="1:5" x14ac:dyDescent="0.3">
      <c r="A6" s="80" t="str">
        <f>[6]r_vote_all!B3</f>
        <v>Secondary</v>
      </c>
      <c r="B6" s="7">
        <f>[5]r_vote_all!F3</f>
        <v>0.27103321980403422</v>
      </c>
      <c r="C6" s="15">
        <f>[5]r_vote_all!E3</f>
        <v>0.23035258351563773</v>
      </c>
      <c r="D6" s="15">
        <f>[5]r_vote_all!D3</f>
        <v>4.6517714944078262E-2</v>
      </c>
      <c r="E6" s="16">
        <f>[5]r_vote_all!C3</f>
        <v>0.4524683640289493</v>
      </c>
    </row>
    <row r="7" spans="1:5" x14ac:dyDescent="0.3">
      <c r="A7" s="80" t="str">
        <f>[6]r_vote_all!B4</f>
        <v>Tertiary</v>
      </c>
      <c r="B7" s="7">
        <f>[5]r_vote_all!F4</f>
        <v>0.24196151223757276</v>
      </c>
      <c r="C7" s="15">
        <f>[5]r_vote_all!E4</f>
        <v>0.29159170156705533</v>
      </c>
      <c r="D7" s="15">
        <f>[5]r_vote_all!D4</f>
        <v>3.6755084040164809E-2</v>
      </c>
      <c r="E7" s="16">
        <f>[5]r_vote_all!C4</f>
        <v>0.43002712921930764</v>
      </c>
    </row>
    <row r="8" spans="1:5" x14ac:dyDescent="0.3">
      <c r="A8" s="81" t="s">
        <v>58</v>
      </c>
      <c r="B8" s="7"/>
      <c r="C8" s="15"/>
      <c r="D8" s="15"/>
      <c r="E8" s="16"/>
    </row>
    <row r="9" spans="1:5" x14ac:dyDescent="0.3">
      <c r="A9" s="80" t="str">
        <f>[6]r_vote_all!B18</f>
        <v>Bottom 50%</v>
      </c>
      <c r="B9" s="7">
        <f>[5]r_vote_all!F18</f>
        <v>0.26148716227162566</v>
      </c>
      <c r="C9" s="15">
        <f>[5]r_vote_all!E18</f>
        <v>0.24185348046185232</v>
      </c>
      <c r="D9" s="15">
        <f>[5]r_vote_all!D18</f>
        <v>4.560938044997663E-2</v>
      </c>
      <c r="E9" s="16">
        <f>[5]r_vote_all!C18</f>
        <v>0.45131423273904164</v>
      </c>
    </row>
    <row r="10" spans="1:5" x14ac:dyDescent="0.3">
      <c r="A10" s="80" t="str">
        <f>[6]r_vote_all!B19</f>
        <v>Middle 40%</v>
      </c>
      <c r="B10" s="7">
        <f>[5]r_vote_all!F19</f>
        <v>0.21301294801249873</v>
      </c>
      <c r="C10" s="15">
        <f>[5]r_vote_all!E19</f>
        <v>0.26089863714958522</v>
      </c>
      <c r="D10" s="15">
        <f>[5]r_vote_all!D19</f>
        <v>5.5534958489099784E-2</v>
      </c>
      <c r="E10" s="16">
        <f>[5]r_vote_all!C19</f>
        <v>0.47158417230884675</v>
      </c>
    </row>
    <row r="11" spans="1:5" x14ac:dyDescent="0.3">
      <c r="A11" s="80" t="str">
        <f>[6]r_vote_all!B20</f>
        <v>Top 10%</v>
      </c>
      <c r="B11" s="7">
        <f>[5]r_vote_all!F20</f>
        <v>0.15756577097446625</v>
      </c>
      <c r="C11" s="15">
        <f>[5]r_vote_all!E20</f>
        <v>0.3080404107510531</v>
      </c>
      <c r="D11" s="15">
        <f>[5]r_vote_all!D20</f>
        <v>2.9404236994086327E-2</v>
      </c>
      <c r="E11" s="16">
        <f>[5]r_vote_all!C20</f>
        <v>0.50565892414364366</v>
      </c>
    </row>
    <row r="12" spans="1:5" x14ac:dyDescent="0.3">
      <c r="A12" s="81" t="s">
        <v>59</v>
      </c>
      <c r="B12" s="7"/>
      <c r="C12" s="15"/>
      <c r="D12" s="15"/>
      <c r="E12" s="16"/>
    </row>
    <row r="13" spans="1:5" x14ac:dyDescent="0.3">
      <c r="A13" s="80" t="str">
        <f>[6]r_vote_all!B29</f>
        <v>North</v>
      </c>
      <c r="B13" s="7">
        <f>[5]r_vote_all!F29</f>
        <v>0.24808915812251423</v>
      </c>
      <c r="C13" s="15">
        <f>[5]r_vote_all!E29</f>
        <v>0.26070248887628683</v>
      </c>
      <c r="D13" s="15">
        <f>[5]r_vote_all!D29</f>
        <v>2.3973614286413536E-2</v>
      </c>
      <c r="E13" s="16">
        <f>[5]r_vote_all!C29</f>
        <v>0.46736806562343319</v>
      </c>
    </row>
    <row r="14" spans="1:5" x14ac:dyDescent="0.3">
      <c r="A14" s="80" t="str">
        <f>[6]r_vote_all!B30</f>
        <v>Center</v>
      </c>
      <c r="B14" s="7">
        <f>[5]r_vote_all!F30</f>
        <v>0.26177239660479085</v>
      </c>
      <c r="C14" s="15">
        <f>[5]r_vote_all!E30</f>
        <v>0.27412082219046813</v>
      </c>
      <c r="D14" s="15">
        <f>[5]r_vote_all!D30</f>
        <v>4.7231845044163188E-2</v>
      </c>
      <c r="E14" s="16">
        <f>[5]r_vote_all!C30</f>
        <v>0.41742788516131574</v>
      </c>
    </row>
    <row r="15" spans="1:5" x14ac:dyDescent="0.3">
      <c r="A15" s="80" t="str">
        <f>[6]r_vote_all!B31</f>
        <v>South</v>
      </c>
      <c r="B15" s="7">
        <f>[5]r_vote_all!F31</f>
        <v>0.20611439171944523</v>
      </c>
      <c r="C15" s="15">
        <f>[5]r_vote_all!E31</f>
        <v>0.24759250325855608</v>
      </c>
      <c r="D15" s="15">
        <f>[5]r_vote_all!D31</f>
        <v>3.7631944387100463E-2</v>
      </c>
      <c r="E15" s="16">
        <f>[5]r_vote_all!C31</f>
        <v>0.50882367602595535</v>
      </c>
    </row>
    <row r="16" spans="1:5" x14ac:dyDescent="0.3">
      <c r="A16" s="81" t="s">
        <v>60</v>
      </c>
      <c r="B16" s="7"/>
      <c r="C16" s="15"/>
      <c r="D16" s="15"/>
      <c r="E16" s="16"/>
    </row>
    <row r="17" spans="1:5" x14ac:dyDescent="0.3">
      <c r="A17" s="80" t="str">
        <f>[5]r_vote_all!B38</f>
        <v>20-39</v>
      </c>
      <c r="B17" s="7">
        <f>[5]r_vote_all!F38</f>
        <v>0.32534984505915465</v>
      </c>
      <c r="C17" s="15">
        <f>[5]r_vote_all!E38</f>
        <v>0.18953884854158784</v>
      </c>
      <c r="D17" s="15">
        <f>[5]r_vote_all!D38</f>
        <v>1.6993706051517489E-2</v>
      </c>
      <c r="E17" s="16">
        <f>[5]r_vote_all!C38</f>
        <v>0.46814347996347461</v>
      </c>
    </row>
    <row r="18" spans="1:5" x14ac:dyDescent="0.3">
      <c r="A18" s="80" t="str">
        <f>[5]r_vote_all!B39</f>
        <v>40-59</v>
      </c>
      <c r="B18" s="7">
        <f>[5]r_vote_all!F39</f>
        <v>0.20959810717222885</v>
      </c>
      <c r="C18" s="15">
        <f>[5]r_vote_all!E39</f>
        <v>0.29420948925341028</v>
      </c>
      <c r="D18" s="15">
        <f>[5]r_vote_all!D39</f>
        <v>5.2278352556340724E-2</v>
      </c>
      <c r="E18" s="16">
        <f>[5]r_vote_all!C39</f>
        <v>0.44463767301296681</v>
      </c>
    </row>
    <row r="19" spans="1:5" ht="15" thickBot="1" x14ac:dyDescent="0.35">
      <c r="A19" s="94" t="str">
        <f>[5]r_vote_all!B40</f>
        <v>+60</v>
      </c>
      <c r="B19" s="17">
        <f>[5]r_vote_all!F40</f>
        <v>0.15765017996472472</v>
      </c>
      <c r="C19" s="18">
        <f>[5]r_vote_all!E40</f>
        <v>0.33554026770173523</v>
      </c>
      <c r="D19" s="18">
        <f>[5]r_vote_all!D40</f>
        <v>8.6642356689241432E-2</v>
      </c>
      <c r="E19" s="19">
        <f>[5]r_vote_all!C40</f>
        <v>0.42136405825678463</v>
      </c>
    </row>
    <row r="20" spans="1:5" ht="69" customHeight="1" thickBot="1" x14ac:dyDescent="0.35">
      <c r="A20" s="115" t="s">
        <v>109</v>
      </c>
      <c r="B20" s="116"/>
      <c r="C20" s="116"/>
      <c r="D20" s="116"/>
      <c r="E20" s="117"/>
    </row>
  </sheetData>
  <mergeCells count="3">
    <mergeCell ref="A1:E1"/>
    <mergeCell ref="A20:E20"/>
    <mergeCell ref="A2:E2"/>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G32"/>
  <sheetViews>
    <sheetView zoomScale="90" workbookViewId="0">
      <selection sqref="A1:B1"/>
    </sheetView>
  </sheetViews>
  <sheetFormatPr baseColWidth="10" defaultColWidth="11.6640625" defaultRowHeight="15.6" x14ac:dyDescent="0.3"/>
  <cols>
    <col min="1" max="1" width="42.44140625" style="20" customWidth="1"/>
    <col min="2" max="7" width="14.6640625" style="20" customWidth="1"/>
    <col min="8" max="16384" width="11.6640625" style="20"/>
  </cols>
  <sheetData>
    <row r="1" spans="1:7" ht="27" customHeight="1" thickBot="1" x14ac:dyDescent="0.35">
      <c r="A1" s="126" t="s">
        <v>44</v>
      </c>
      <c r="B1" s="127"/>
      <c r="C1" s="127"/>
      <c r="D1" s="127"/>
      <c r="E1" s="127"/>
      <c r="F1" s="127"/>
      <c r="G1" s="128"/>
    </row>
    <row r="2" spans="1:7" s="82" customFormat="1" ht="16.95" customHeight="1" thickBot="1" x14ac:dyDescent="0.35">
      <c r="A2" s="123" t="s">
        <v>61</v>
      </c>
      <c r="B2" s="124"/>
      <c r="C2" s="124"/>
      <c r="D2" s="124"/>
      <c r="E2" s="124"/>
      <c r="F2" s="124"/>
      <c r="G2" s="125"/>
    </row>
    <row r="3" spans="1:7" s="82" customFormat="1" ht="40.950000000000003" customHeight="1" thickBot="1" x14ac:dyDescent="0.35">
      <c r="A3" s="83"/>
      <c r="B3" s="93" t="str">
        <f>[9]r_vote_all!G1</f>
        <v>FA</v>
      </c>
      <c r="C3" s="93" t="str">
        <f>[9]r_vote_all!E1</f>
        <v>PAC</v>
      </c>
      <c r="D3" s="93" t="str">
        <f>[9]r_vote_all!C1</f>
        <v>PLN</v>
      </c>
      <c r="E3" s="93" t="str">
        <f>[9]r_vote_all!F1</f>
        <v>ML</v>
      </c>
      <c r="F3" s="85" t="str">
        <f>[9]r_vote_all!D1</f>
        <v>PUSC</v>
      </c>
      <c r="G3" s="86" t="str">
        <f>[9]r_vote_all!H1</f>
        <v>PRN</v>
      </c>
    </row>
    <row r="4" spans="1:7" x14ac:dyDescent="0.3">
      <c r="A4" s="87" t="s">
        <v>46</v>
      </c>
      <c r="B4" s="21"/>
      <c r="C4" s="21"/>
      <c r="D4" s="21"/>
      <c r="E4" s="21"/>
      <c r="F4" s="21"/>
      <c r="G4" s="22"/>
    </row>
    <row r="5" spans="1:7" x14ac:dyDescent="0.3">
      <c r="A5" s="88" t="str">
        <f>IF([9]r_vote_all!B2="","",[9]r_vote_all!B2)</f>
        <v>Primary</v>
      </c>
      <c r="B5" s="24">
        <f>IF([8]r_vote_all!G2="","",[8]r_vote_all!G2)</f>
        <v>3.5576594000000003E-2</v>
      </c>
      <c r="C5" s="24">
        <f>IF([8]r_vote_all!E2="","",[8]r_vote_all!E2)</f>
        <v>0.27252779500000002</v>
      </c>
      <c r="D5" s="24">
        <f>IF([8]r_vote_all!C2="","",[8]r_vote_all!C2)</f>
        <v>0.39751902</v>
      </c>
      <c r="E5" s="24">
        <f>IF([8]r_vote_all!F2="","",[8]r_vote_all!F2)</f>
        <v>3.7972591999999999E-2</v>
      </c>
      <c r="F5" s="24">
        <f>IF([8]r_vote_all!D2="","",[8]r_vote_all!D2)</f>
        <v>5.4036478999999998E-2</v>
      </c>
      <c r="G5" s="25">
        <f>IF([8]r_vote_all!H2="","",[8]r_vote_all!H2)</f>
        <v>0.151588429</v>
      </c>
    </row>
    <row r="6" spans="1:7" x14ac:dyDescent="0.3">
      <c r="A6" s="88" t="str">
        <f>IF([9]r_vote_all!B3="","",[9]r_vote_all!B3)</f>
        <v>Secondary</v>
      </c>
      <c r="B6" s="24">
        <f>IF([8]r_vote_all!G3="","",[8]r_vote_all!G3)</f>
        <v>6.1897021000000003E-2</v>
      </c>
      <c r="C6" s="24">
        <f>IF([8]r_vote_all!E3="","",[8]r_vote_all!E3)</f>
        <v>0.33613725900000002</v>
      </c>
      <c r="D6" s="24">
        <f>IF([8]r_vote_all!C3="","",[8]r_vote_all!C3)</f>
        <v>0.264436905</v>
      </c>
      <c r="E6" s="24">
        <f>IF([8]r_vote_all!F3="","",[8]r_vote_all!F3)</f>
        <v>4.0915249000000001E-2</v>
      </c>
      <c r="F6" s="24">
        <f>IF([8]r_vote_all!D3="","",[8]r_vote_all!D3)</f>
        <v>6.2874805000000006E-2</v>
      </c>
      <c r="G6" s="25">
        <f>IF([8]r_vote_all!H3="","",[8]r_vote_all!H3)</f>
        <v>0.165989411</v>
      </c>
    </row>
    <row r="7" spans="1:7" x14ac:dyDescent="0.3">
      <c r="A7" s="88" t="str">
        <f>IF([9]r_vote_all!B4="","",[9]r_vote_all!B4)</f>
        <v>Tertiary</v>
      </c>
      <c r="B7" s="24">
        <f>IF([8]r_vote_all!G4="","",[8]r_vote_all!G4)</f>
        <v>7.7444721999999994E-2</v>
      </c>
      <c r="C7" s="24">
        <f>IF([8]r_vote_all!E4="","",[8]r_vote_all!E4)</f>
        <v>0.398146104</v>
      </c>
      <c r="D7" s="24">
        <f>IF([8]r_vote_all!C4="","",[8]r_vote_all!C4)</f>
        <v>0.19760850499999999</v>
      </c>
      <c r="E7" s="24">
        <f>IF([8]r_vote_all!F4="","",[8]r_vote_all!F4)</f>
        <v>4.1974479000000002E-2</v>
      </c>
      <c r="F7" s="24">
        <f>IF([8]r_vote_all!D4="","",[8]r_vote_all!D4)</f>
        <v>0.13566789400000001</v>
      </c>
      <c r="G7" s="25">
        <f>IF([8]r_vote_all!H4="","",[8]r_vote_all!H4)</f>
        <v>9.0438108000000003E-2</v>
      </c>
    </row>
    <row r="8" spans="1:7" x14ac:dyDescent="0.3">
      <c r="A8" s="88" t="str">
        <f>IF([9]r_vote_all!B5="","",[9]r_vote_all!B5)</f>
        <v>Postgraduate</v>
      </c>
      <c r="B8" s="24">
        <f>IF([8]r_vote_all!G5="","",[8]r_vote_all!G5)</f>
        <v>5.3388814E-2</v>
      </c>
      <c r="C8" s="24">
        <f>IF([8]r_vote_all!E5="","",[8]r_vote_all!E5)</f>
        <v>0.45659965299999999</v>
      </c>
      <c r="D8" s="24">
        <f>IF([8]r_vote_all!C5="","",[8]r_vote_all!C5)</f>
        <v>0.250835423</v>
      </c>
      <c r="E8" s="24">
        <f>IF([8]r_vote_all!F5="","",[8]r_vote_all!F5)</f>
        <v>3.1266939000000001E-2</v>
      </c>
      <c r="F8" s="24">
        <f>IF([8]r_vote_all!D5="","",[8]r_vote_all!D5)</f>
        <v>0.10000310799999999</v>
      </c>
      <c r="G8" s="25">
        <f>IF([8]r_vote_all!H5="","",[8]r_vote_all!H5)</f>
        <v>6.5415686000000001E-2</v>
      </c>
    </row>
    <row r="9" spans="1:7" x14ac:dyDescent="0.3">
      <c r="A9" s="89" t="s">
        <v>47</v>
      </c>
      <c r="B9" s="24"/>
      <c r="C9" s="24"/>
      <c r="D9" s="24"/>
      <c r="E9" s="24"/>
      <c r="F9" s="24"/>
      <c r="G9" s="25"/>
    </row>
    <row r="10" spans="1:7" x14ac:dyDescent="0.3">
      <c r="A10" s="88" t="str">
        <f>IF([9]r_vote_all!B19="","",[9]r_vote_all!B19)</f>
        <v>Bottom 50%</v>
      </c>
      <c r="B10" s="24">
        <f>IF([8]r_vote_all!G19="","",[8]r_vote_all!G19)</f>
        <v>5.5450695000000001E-2</v>
      </c>
      <c r="C10" s="24">
        <f>IF([8]r_vote_all!E19="","",[8]r_vote_all!E19)</f>
        <v>0.28050978100000001</v>
      </c>
      <c r="D10" s="24">
        <f>IF([8]r_vote_all!C19="","",[8]r_vote_all!C19)</f>
        <v>0.322709525</v>
      </c>
      <c r="E10" s="24">
        <f>IF([8]r_vote_all!F19="","",[8]r_vote_all!F19)</f>
        <v>3.4338334999999998E-2</v>
      </c>
      <c r="F10" s="24">
        <f>IF([8]r_vote_all!D19="","",[8]r_vote_all!D19)</f>
        <v>6.0332002000000003E-2</v>
      </c>
      <c r="G10" s="25">
        <f>IF([8]r_vote_all!H19="","",[8]r_vote_all!H19)</f>
        <v>0.195294264</v>
      </c>
    </row>
    <row r="11" spans="1:7" x14ac:dyDescent="0.3">
      <c r="A11" s="88" t="str">
        <f>IF([9]r_vote_all!B20="","",[9]r_vote_all!B20)</f>
        <v>Middle 40%</v>
      </c>
      <c r="B11" s="24">
        <f>IF([8]r_vote_all!G20="","",[8]r_vote_all!G20)</f>
        <v>4.7385617999999997E-2</v>
      </c>
      <c r="C11" s="24">
        <f>IF([8]r_vote_all!E20="","",[8]r_vote_all!E20)</f>
        <v>0.34248256399999999</v>
      </c>
      <c r="D11" s="24">
        <f>IF([8]r_vote_all!C20="","",[8]r_vote_all!C20)</f>
        <v>0.26859443799999999</v>
      </c>
      <c r="E11" s="24">
        <f>IF([8]r_vote_all!F20="","",[8]r_vote_all!F20)</f>
        <v>4.5210912999999998E-2</v>
      </c>
      <c r="F11" s="24">
        <f>IF([8]r_vote_all!D20="","",[8]r_vote_all!D20)</f>
        <v>8.0378047999999994E-2</v>
      </c>
      <c r="G11" s="25">
        <f>IF([8]r_vote_all!H20="","",[8]r_vote_all!H20)</f>
        <v>0.14727849600000001</v>
      </c>
    </row>
    <row r="12" spans="1:7" x14ac:dyDescent="0.3">
      <c r="A12" s="88" t="str">
        <f>IF([9]r_vote_all!B21="","",[9]r_vote_all!B21)</f>
        <v>Top 10%</v>
      </c>
      <c r="B12" s="24">
        <f>IF([8]r_vote_all!G21="","",[8]r_vote_all!G21)</f>
        <v>4.7043825999999997E-2</v>
      </c>
      <c r="C12" s="24">
        <f>IF([8]r_vote_all!E21="","",[8]r_vote_all!E21)</f>
        <v>0.46612495300000001</v>
      </c>
      <c r="D12" s="24">
        <f>IF([8]r_vote_all!C21="","",[8]r_vote_all!C21)</f>
        <v>0.247528567</v>
      </c>
      <c r="E12" s="24">
        <f>IF([8]r_vote_all!F21="","",[8]r_vote_all!F21)</f>
        <v>3.6951405999999999E-2</v>
      </c>
      <c r="F12" s="24">
        <f>IF([8]r_vote_all!D21="","",[8]r_vote_all!D21)</f>
        <v>0.121273477</v>
      </c>
      <c r="G12" s="25">
        <f>IF([8]r_vote_all!H21="","",[8]r_vote_all!H21)</f>
        <v>5.1509067999999998E-2</v>
      </c>
    </row>
    <row r="13" spans="1:7" s="82" customFormat="1" x14ac:dyDescent="0.3">
      <c r="A13" s="89" t="s">
        <v>59</v>
      </c>
      <c r="B13" s="90"/>
      <c r="C13" s="90"/>
      <c r="D13" s="90"/>
      <c r="E13" s="90"/>
      <c r="F13" s="90"/>
      <c r="G13" s="91"/>
    </row>
    <row r="14" spans="1:7" x14ac:dyDescent="0.3">
      <c r="A14" s="23" t="s">
        <v>113</v>
      </c>
      <c r="B14" s="24">
        <f>IF([8]r_vote_all!G35="","",[8]r_vote_all!G35)</f>
        <v>6.9460536000000003E-2</v>
      </c>
      <c r="C14" s="24">
        <f>IF([8]r_vote_all!E35="","",[8]r_vote_all!E35)</f>
        <v>0.33395383099999998</v>
      </c>
      <c r="D14" s="24">
        <f>IF([8]r_vote_all!C35="","",[8]r_vote_all!C35)</f>
        <v>0.27236247800000002</v>
      </c>
      <c r="E14" s="24">
        <f>IF([8]r_vote_all!F35="","",[8]r_vote_all!F35)</f>
        <v>2.3923402E-2</v>
      </c>
      <c r="F14" s="24">
        <f>IF([8]r_vote_all!D35="","",[8]r_vote_all!D35)</f>
        <v>9.5803614999999995E-2</v>
      </c>
      <c r="G14" s="25">
        <f>IF([8]r_vote_all!H35="","",[8]r_vote_all!H35)</f>
        <v>0.130795088</v>
      </c>
    </row>
    <row r="15" spans="1:7" x14ac:dyDescent="0.3">
      <c r="A15" s="23" t="s">
        <v>74</v>
      </c>
      <c r="B15" s="24">
        <f>IF([8]r_vote_all!G36="","",[8]r_vote_all!G36)</f>
        <v>4.5570047000000002E-2</v>
      </c>
      <c r="C15" s="24">
        <f>IF([8]r_vote_all!E36="","",[8]r_vote_all!E36)</f>
        <v>0.41700583000000002</v>
      </c>
      <c r="D15" s="24">
        <f>IF([8]r_vote_all!C36="","",[8]r_vote_all!C36)</f>
        <v>0.291354216</v>
      </c>
      <c r="E15" s="24">
        <f>IF([8]r_vote_all!F36="","",[8]r_vote_all!F36)</f>
        <v>4.3334668999999999E-2</v>
      </c>
      <c r="F15" s="24">
        <f>IF([8]r_vote_all!D36="","",[8]r_vote_all!D36)</f>
        <v>6.4120441E-2</v>
      </c>
      <c r="G15" s="25">
        <f>IF([8]r_vote_all!H36="","",[8]r_vote_all!H36)</f>
        <v>8.2832197999999996E-2</v>
      </c>
    </row>
    <row r="16" spans="1:7" x14ac:dyDescent="0.3">
      <c r="A16" s="23" t="s">
        <v>75</v>
      </c>
      <c r="B16" s="24">
        <f>IF([8]r_vote_all!G37="","",[8]r_vote_all!G37)</f>
        <v>3.4553283999999997E-2</v>
      </c>
      <c r="C16" s="24">
        <f>IF([8]r_vote_all!E37="","",[8]r_vote_all!E37)</f>
        <v>0.31074985700000002</v>
      </c>
      <c r="D16" s="24">
        <f>IF([8]r_vote_all!C37="","",[8]r_vote_all!C37)</f>
        <v>0.33583407399999998</v>
      </c>
      <c r="E16" s="24">
        <f>IF([8]r_vote_all!F37="","",[8]r_vote_all!F37)</f>
        <v>5.8729027000000003E-2</v>
      </c>
      <c r="F16" s="24">
        <f>IF([8]r_vote_all!D37="","",[8]r_vote_all!D37)</f>
        <v>5.9705889999999998E-2</v>
      </c>
      <c r="G16" s="25">
        <f>IF([8]r_vote_all!H37="","",[8]r_vote_all!H37)</f>
        <v>0.13983996000000001</v>
      </c>
    </row>
    <row r="17" spans="1:7" x14ac:dyDescent="0.3">
      <c r="A17" s="23" t="s">
        <v>76</v>
      </c>
      <c r="B17" s="24">
        <f>IF([8]r_vote_all!G38="","",[8]r_vote_all!G38)</f>
        <v>5.6091874E-2</v>
      </c>
      <c r="C17" s="24">
        <f>IF([8]r_vote_all!E38="","",[8]r_vote_all!E38)</f>
        <v>0.27426410899999998</v>
      </c>
      <c r="D17" s="24">
        <f>IF([8]r_vote_all!C38="","",[8]r_vote_all!C38)</f>
        <v>0.32917097699999998</v>
      </c>
      <c r="E17" s="24">
        <f>IF([8]r_vote_all!F38="","",[8]r_vote_all!F38)</f>
        <v>5.1912254999999997E-2</v>
      </c>
      <c r="F17" s="24">
        <f>IF([8]r_vote_all!D38="","",[8]r_vote_all!D38)</f>
        <v>6.6054447000000002E-2</v>
      </c>
      <c r="G17" s="25">
        <f>IF([8]r_vote_all!H38="","",[8]r_vote_all!H38)</f>
        <v>0.19025059899999999</v>
      </c>
    </row>
    <row r="18" spans="1:7" x14ac:dyDescent="0.3">
      <c r="A18" s="23" t="s">
        <v>77</v>
      </c>
      <c r="B18" s="24">
        <f>IF([8]r_vote_all!G39="","",[8]r_vote_all!G39)</f>
        <v>5.0477312000000003E-2</v>
      </c>
      <c r="C18" s="24">
        <f>IF([8]r_vote_all!E39="","",[8]r_vote_all!E39)</f>
        <v>0.27507749999999997</v>
      </c>
      <c r="D18" s="24">
        <f>IF([8]r_vote_all!C39="","",[8]r_vote_all!C39)</f>
        <v>0.329861144</v>
      </c>
      <c r="E18" s="24">
        <f>IF([8]r_vote_all!F39="","",[8]r_vote_all!F39)</f>
        <v>3.2482841999999998E-2</v>
      </c>
      <c r="F18" s="24">
        <f>IF([8]r_vote_all!D39="","",[8]r_vote_all!D39)</f>
        <v>5.3975066000000002E-2</v>
      </c>
      <c r="G18" s="25">
        <f>IF([8]r_vote_all!H39="","",[8]r_vote_all!H39)</f>
        <v>0.20970850599999999</v>
      </c>
    </row>
    <row r="19" spans="1:7" x14ac:dyDescent="0.3">
      <c r="A19" s="26" t="s">
        <v>70</v>
      </c>
      <c r="B19" s="24"/>
      <c r="C19" s="24"/>
      <c r="D19" s="24"/>
      <c r="E19" s="24"/>
      <c r="F19" s="24"/>
      <c r="G19" s="25"/>
    </row>
    <row r="20" spans="1:7" x14ac:dyDescent="0.3">
      <c r="A20" s="23" t="s">
        <v>71</v>
      </c>
      <c r="B20" s="24">
        <f>IF([8]r_vote_all!G49="","",[8]r_vote_all!G49)</f>
        <v>6.1309502000000002E-2</v>
      </c>
      <c r="C20" s="24">
        <f>IF([8]r_vote_all!E49="","",[8]r_vote_all!E49)</f>
        <v>0.37000100000000002</v>
      </c>
      <c r="D20" s="24">
        <f>IF([8]r_vote_all!C49="","",[8]r_vote_all!C49)</f>
        <v>0.214015873</v>
      </c>
      <c r="E20" s="24">
        <f>IF([8]r_vote_all!F49="","",[8]r_vote_all!F49)</f>
        <v>3.9011787999999999E-2</v>
      </c>
      <c r="F20" s="24">
        <f>IF([8]r_vote_all!D49="","",[8]r_vote_all!D49)</f>
        <v>9.8439401999999995E-2</v>
      </c>
      <c r="G20" s="25">
        <f>IF([8]r_vote_all!H49="","",[8]r_vote_all!H49)</f>
        <v>0.14253964</v>
      </c>
    </row>
    <row r="21" spans="1:7" x14ac:dyDescent="0.3">
      <c r="A21" s="23" t="s">
        <v>72</v>
      </c>
      <c r="B21" s="24">
        <f>IF([8]r_vote_all!G50="","",[8]r_vote_all!G50)</f>
        <v>7.1714579000000001E-2</v>
      </c>
      <c r="C21" s="24">
        <f>IF([8]r_vote_all!E50="","",[8]r_vote_all!E50)</f>
        <v>0.34457426200000002</v>
      </c>
      <c r="D21" s="24">
        <f>IF([8]r_vote_all!C50="","",[8]r_vote_all!C50)</f>
        <v>0.27897149100000002</v>
      </c>
      <c r="E21" s="24">
        <f>IF([8]r_vote_all!F50="","",[8]r_vote_all!F50)</f>
        <v>4.2321708E-2</v>
      </c>
      <c r="F21" s="24">
        <f>IF([8]r_vote_all!D50="","",[8]r_vote_all!D50)</f>
        <v>7.6962406999999997E-2</v>
      </c>
      <c r="G21" s="25">
        <f>IF([8]r_vote_all!H50="","",[8]r_vote_all!H50)</f>
        <v>0.13034405800000001</v>
      </c>
    </row>
    <row r="22" spans="1:7" x14ac:dyDescent="0.3">
      <c r="A22" s="23" t="s">
        <v>73</v>
      </c>
      <c r="B22" s="24">
        <f>IF([8]r_vote_all!G51="","",[8]r_vote_all!G51)</f>
        <v>4.1830491999999997E-2</v>
      </c>
      <c r="C22" s="24">
        <f>IF([8]r_vote_all!E51="","",[8]r_vote_all!E51)</f>
        <v>0.32914460899999998</v>
      </c>
      <c r="D22" s="24">
        <f>IF([8]r_vote_all!C51="","",[8]r_vote_all!C51)</f>
        <v>0.287438841</v>
      </c>
      <c r="E22" s="24">
        <f>IF([8]r_vote_all!F51="","",[8]r_vote_all!F51)</f>
        <v>4.6211829000000003E-2</v>
      </c>
      <c r="F22" s="24">
        <f>IF([8]r_vote_all!D51="","",[8]r_vote_all!D51)</f>
        <v>6.7806212000000005E-2</v>
      </c>
      <c r="G22" s="25">
        <f>IF([8]r_vote_all!H51="","",[8]r_vote_all!H51)</f>
        <v>0.14950902599999999</v>
      </c>
    </row>
    <row r="23" spans="1:7" x14ac:dyDescent="0.3">
      <c r="A23" s="26" t="s">
        <v>67</v>
      </c>
      <c r="B23" s="24"/>
      <c r="C23" s="24"/>
      <c r="D23" s="24"/>
      <c r="E23" s="24"/>
      <c r="F23" s="24"/>
      <c r="G23" s="25"/>
    </row>
    <row r="24" spans="1:7" x14ac:dyDescent="0.3">
      <c r="A24" s="23" t="s">
        <v>68</v>
      </c>
      <c r="B24" s="24">
        <f>IF([8]r_vote_all!G52="","",[8]r_vote_all!G52)</f>
        <v>5.8020828000000003E-2</v>
      </c>
      <c r="C24" s="24">
        <f>IF([8]r_vote_all!E52="","",[8]r_vote_all!E52)</f>
        <v>0.33516159200000001</v>
      </c>
      <c r="D24" s="24">
        <f>IF([8]r_vote_all!C52="","",[8]r_vote_all!C52)</f>
        <v>0.27782617799999998</v>
      </c>
      <c r="E24" s="24">
        <f>IF([8]r_vote_all!F52="","",[8]r_vote_all!F52)</f>
        <v>4.2455316E-2</v>
      </c>
      <c r="F24" s="24">
        <f>IF([8]r_vote_all!D52="","",[8]r_vote_all!D52)</f>
        <v>6.9769210999999998E-2</v>
      </c>
      <c r="G24" s="25">
        <f>IF([8]r_vote_all!H52="","",[8]r_vote_all!H52)</f>
        <v>0.14664461500000001</v>
      </c>
    </row>
    <row r="25" spans="1:7" x14ac:dyDescent="0.3">
      <c r="A25" s="23" t="s">
        <v>69</v>
      </c>
      <c r="B25" s="24">
        <f>IF([8]r_vote_all!G53="","",[8]r_vote_all!G53)</f>
        <v>7.7719452999999994E-2</v>
      </c>
      <c r="C25" s="24">
        <f>IF([8]r_vote_all!E53="","",[8]r_vote_all!E53)</f>
        <v>0.36743012200000003</v>
      </c>
      <c r="D25" s="24">
        <f>IF([8]r_vote_all!C53="","",[8]r_vote_all!C53)</f>
        <v>0.27513099099999999</v>
      </c>
      <c r="E25" s="24">
        <f>IF([8]r_vote_all!F53="","",[8]r_vote_all!F53)</f>
        <v>4.5297851E-2</v>
      </c>
      <c r="F25" s="24">
        <f>IF([8]r_vote_all!D53="","",[8]r_vote_all!D53)</f>
        <v>9.7716628999999999E-2</v>
      </c>
      <c r="G25" s="25">
        <f>IF([8]r_vote_all!H53="","",[8]r_vote_all!H53)</f>
        <v>9.4111185999999999E-2</v>
      </c>
    </row>
    <row r="26" spans="1:7" x14ac:dyDescent="0.3">
      <c r="A26" s="26" t="s">
        <v>62</v>
      </c>
      <c r="B26" s="24"/>
      <c r="C26" s="24"/>
      <c r="D26" s="24"/>
      <c r="E26" s="24"/>
      <c r="F26" s="24"/>
      <c r="G26" s="25"/>
    </row>
    <row r="27" spans="1:7" x14ac:dyDescent="0.3">
      <c r="A27" s="23" t="s">
        <v>63</v>
      </c>
      <c r="B27" s="24">
        <f>IF([8]r_vote_all!G54="","",[8]r_vote_all!G54)</f>
        <v>5.8891435999999998E-2</v>
      </c>
      <c r="C27" s="24">
        <f>IF([8]r_vote_all!E54="","",[8]r_vote_all!E54)</f>
        <v>0.308329621</v>
      </c>
      <c r="D27" s="24">
        <f>IF([8]r_vote_all!C54="","",[8]r_vote_all!C54)</f>
        <v>0.32691558999999998</v>
      </c>
      <c r="E27" s="24">
        <f>IF([8]r_vote_all!F54="","",[8]r_vote_all!F54)</f>
        <v>4.3103022999999997E-2</v>
      </c>
      <c r="F27" s="24">
        <f>IF([8]r_vote_all!D54="","",[8]r_vote_all!D54)</f>
        <v>7.3046085999999996E-2</v>
      </c>
      <c r="G27" s="25">
        <f>IF([8]r_vote_all!H54="","",[8]r_vote_all!H54)</f>
        <v>0.12943942</v>
      </c>
    </row>
    <row r="28" spans="1:7" x14ac:dyDescent="0.3">
      <c r="A28" s="23" t="s">
        <v>64</v>
      </c>
      <c r="B28" s="24">
        <f>IF([8]r_vote_all!G55="","",[8]r_vote_all!G55)</f>
        <v>4.8571883000000003E-2</v>
      </c>
      <c r="C28" s="24">
        <f>IF([8]r_vote_all!E55="","",[8]r_vote_all!E55)</f>
        <v>0.35177686600000002</v>
      </c>
      <c r="D28" s="24">
        <f>IF([8]r_vote_all!C55="","",[8]r_vote_all!C55)</f>
        <v>0.28923695100000002</v>
      </c>
      <c r="E28" s="24">
        <f>IF([8]r_vote_all!F55="","",[8]r_vote_all!F55)</f>
        <v>4.0949059000000003E-2</v>
      </c>
      <c r="F28" s="24">
        <f>IF([8]r_vote_all!D55="","",[8]r_vote_all!D55)</f>
        <v>7.7759571E-2</v>
      </c>
      <c r="G28" s="25">
        <f>IF([8]r_vote_all!H55="","",[8]r_vote_all!H55)</f>
        <v>0.137672456</v>
      </c>
    </row>
    <row r="29" spans="1:7" x14ac:dyDescent="0.3">
      <c r="A29" s="23" t="s">
        <v>65</v>
      </c>
      <c r="B29" s="24">
        <f>IF([8]r_vote_all!G56="","",[8]r_vote_all!G56)</f>
        <v>7.1069543999999998E-2</v>
      </c>
      <c r="C29" s="24">
        <f>IF([8]r_vote_all!E56="","",[8]r_vote_all!E56)</f>
        <v>0.33875717300000002</v>
      </c>
      <c r="D29" s="24">
        <f>IF([8]r_vote_all!C56="","",[8]r_vote_all!C56)</f>
        <v>0.30956909599999999</v>
      </c>
      <c r="E29" s="24">
        <f>IF([8]r_vote_all!F56="","",[8]r_vote_all!F56)</f>
        <v>1.8303203000000001E-2</v>
      </c>
      <c r="F29" s="24">
        <f>IF([8]r_vote_all!D56="","",[8]r_vote_all!D56)</f>
        <v>5.5021190999999997E-2</v>
      </c>
      <c r="G29" s="25">
        <f>IF([8]r_vote_all!H56="","",[8]r_vote_all!H56)</f>
        <v>0.11015396600000001</v>
      </c>
    </row>
    <row r="30" spans="1:7" x14ac:dyDescent="0.3">
      <c r="A30" s="23" t="s">
        <v>114</v>
      </c>
      <c r="B30" s="24">
        <f>IF([8]r_vote_all!G57="","",[8]r_vote_all!G57)</f>
        <v>4.7346126000000002E-2</v>
      </c>
      <c r="C30" s="24">
        <f>IF([8]r_vote_all!E57="","",[8]r_vote_all!E57)</f>
        <v>0.37793407099999998</v>
      </c>
      <c r="D30" s="24">
        <f>IF([8]r_vote_all!C57="","",[8]r_vote_all!C57)</f>
        <v>0.24702383999999999</v>
      </c>
      <c r="E30" s="24">
        <f>IF([8]r_vote_all!F57="","",[8]r_vote_all!F57)</f>
        <v>2.3532764000000001E-2</v>
      </c>
      <c r="F30" s="24">
        <f>IF([8]r_vote_all!D57="","",[8]r_vote_all!D57)</f>
        <v>5.2014551999999999E-2</v>
      </c>
      <c r="G30" s="25">
        <f>IF([8]r_vote_all!H57="","",[8]r_vote_all!H57)</f>
        <v>0.182941823</v>
      </c>
    </row>
    <row r="31" spans="1:7" ht="16.2" thickBot="1" x14ac:dyDescent="0.35">
      <c r="A31" s="27" t="s">
        <v>66</v>
      </c>
      <c r="B31" s="28">
        <f>IF([8]r_vote_all!G58="","",[8]r_vote_all!G58)</f>
        <v>5.2897697E-2</v>
      </c>
      <c r="C31" s="28">
        <f>IF([8]r_vote_all!E58="","",[8]r_vote_all!E58)</f>
        <v>0.34576827900000001</v>
      </c>
      <c r="D31" s="28">
        <f>IF([8]r_vote_all!C58="","",[8]r_vote_all!C58)</f>
        <v>0.24559726100000001</v>
      </c>
      <c r="E31" s="28">
        <f>IF([8]r_vote_all!F58="","",[8]r_vote_all!F58)</f>
        <v>2.5804433000000002E-2</v>
      </c>
      <c r="F31" s="28">
        <f>IF([8]r_vote_all!D58="","",[8]r_vote_all!D58)</f>
        <v>3.9995480999999999E-2</v>
      </c>
      <c r="G31" s="29">
        <f>IF([8]r_vote_all!H58="","",[8]r_vote_all!H58)</f>
        <v>0.25997062500000001</v>
      </c>
    </row>
    <row r="32" spans="1:7" ht="81.599999999999994" customHeight="1" thickBot="1" x14ac:dyDescent="0.35">
      <c r="A32" s="120" t="s">
        <v>118</v>
      </c>
      <c r="B32" s="121"/>
      <c r="C32" s="121"/>
      <c r="D32" s="121"/>
      <c r="E32" s="121"/>
      <c r="F32" s="121"/>
      <c r="G32" s="122"/>
    </row>
  </sheetData>
  <mergeCells count="3">
    <mergeCell ref="A1:G1"/>
    <mergeCell ref="A2:G2"/>
    <mergeCell ref="A32:G32"/>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26"/>
  <sheetViews>
    <sheetView topLeftCell="A9" zoomScale="85" zoomScaleNormal="85" zoomScalePageLayoutView="85" workbookViewId="0">
      <selection sqref="A1:B1"/>
    </sheetView>
  </sheetViews>
  <sheetFormatPr baseColWidth="10" defaultColWidth="11.6640625" defaultRowHeight="15.6" x14ac:dyDescent="0.3"/>
  <cols>
    <col min="1" max="1" width="42.6640625" style="20" customWidth="1"/>
    <col min="2" max="4" width="13.6640625" style="40" customWidth="1"/>
    <col min="5" max="16384" width="11.6640625" style="20"/>
  </cols>
  <sheetData>
    <row r="1" spans="1:4" ht="27" customHeight="1" thickBot="1" x14ac:dyDescent="0.35">
      <c r="A1" s="129" t="s">
        <v>45</v>
      </c>
      <c r="B1" s="130"/>
      <c r="C1" s="130"/>
      <c r="D1" s="131"/>
    </row>
    <row r="2" spans="1:4" ht="16.95" customHeight="1" thickBot="1" x14ac:dyDescent="0.35">
      <c r="A2" s="30"/>
      <c r="B2" s="129" t="s">
        <v>54</v>
      </c>
      <c r="C2" s="130"/>
      <c r="D2" s="131"/>
    </row>
    <row r="3" spans="1:4" ht="40.950000000000003" customHeight="1" thickBot="1" x14ac:dyDescent="0.35">
      <c r="A3" s="31"/>
      <c r="B3" s="32" t="s">
        <v>0</v>
      </c>
      <c r="C3" s="32" t="s">
        <v>1</v>
      </c>
      <c r="D3" s="33" t="s">
        <v>2</v>
      </c>
    </row>
    <row r="4" spans="1:4" x14ac:dyDescent="0.3">
      <c r="A4" s="34" t="s">
        <v>46</v>
      </c>
      <c r="B4" s="35"/>
      <c r="C4" s="35"/>
      <c r="D4" s="36"/>
    </row>
    <row r="5" spans="1:4" x14ac:dyDescent="0.3">
      <c r="A5" s="37" t="s">
        <v>78</v>
      </c>
      <c r="B5" s="36">
        <f>[13]r_vote_all!C2</f>
        <v>0.25178910417295669</v>
      </c>
      <c r="C5" s="36">
        <f>[13]r_vote_all!D2</f>
        <v>0.19493350000486973</v>
      </c>
      <c r="D5" s="36">
        <f>[13]r_vote_all!E2</f>
        <v>0.48353962255372185</v>
      </c>
    </row>
    <row r="6" spans="1:4" x14ac:dyDescent="0.3">
      <c r="A6" s="37" t="s">
        <v>79</v>
      </c>
      <c r="B6" s="36">
        <f>[13]r_vote_all!C3</f>
        <v>0.16953001393621456</v>
      </c>
      <c r="C6" s="36">
        <f>[13]r_vote_all!D3</f>
        <v>0.1832756907418536</v>
      </c>
      <c r="D6" s="36">
        <f>[13]r_vote_all!E3</f>
        <v>0.57082782295123402</v>
      </c>
    </row>
    <row r="7" spans="1:4" x14ac:dyDescent="0.3">
      <c r="A7" s="37" t="s">
        <v>80</v>
      </c>
      <c r="B7" s="36">
        <f>[13]r_vote_all!C4</f>
        <v>0.12537383236852903</v>
      </c>
      <c r="C7" s="36">
        <f>[13]r_vote_all!D4</f>
        <v>0.26214528586146973</v>
      </c>
      <c r="D7" s="36">
        <f>[13]r_vote_all!E4</f>
        <v>0.50310747666281197</v>
      </c>
    </row>
    <row r="8" spans="1:4" x14ac:dyDescent="0.3">
      <c r="A8" s="38" t="s">
        <v>47</v>
      </c>
      <c r="B8" s="36"/>
      <c r="C8" s="36"/>
      <c r="D8" s="36"/>
    </row>
    <row r="9" spans="1:4" x14ac:dyDescent="0.3">
      <c r="A9" s="37" t="s">
        <v>81</v>
      </c>
      <c r="B9" s="36">
        <f>[13]r_vote_all!C18</f>
        <v>0.18766307915494251</v>
      </c>
      <c r="C9" s="36">
        <f>[13]r_vote_all!D18</f>
        <v>0.18826634527903879</v>
      </c>
      <c r="D9" s="36">
        <f>[13]r_vote_all!E18</f>
        <v>0.53877475556814369</v>
      </c>
    </row>
    <row r="10" spans="1:4" x14ac:dyDescent="0.3">
      <c r="A10" s="37" t="s">
        <v>82</v>
      </c>
      <c r="B10" s="36">
        <f>[13]r_vote_all!C19</f>
        <v>0.17812448383934368</v>
      </c>
      <c r="C10" s="36">
        <f>[13]r_vote_all!D19</f>
        <v>0.20275066208162645</v>
      </c>
      <c r="D10" s="36">
        <f>[13]r_vote_all!E19</f>
        <v>0.55114949902576538</v>
      </c>
    </row>
    <row r="11" spans="1:4" x14ac:dyDescent="0.3">
      <c r="A11" s="37" t="s">
        <v>83</v>
      </c>
      <c r="B11" s="36">
        <f>[13]r_vote_all!C20</f>
        <v>0.13584301942083002</v>
      </c>
      <c r="C11" s="36">
        <f>[13]r_vote_all!D20</f>
        <v>0.25854538108685321</v>
      </c>
      <c r="D11" s="36">
        <f>[13]r_vote_all!E20</f>
        <v>0.53421071173050982</v>
      </c>
    </row>
    <row r="12" spans="1:4" x14ac:dyDescent="0.3">
      <c r="A12" s="38" t="s">
        <v>60</v>
      </c>
      <c r="B12" s="36"/>
      <c r="C12" s="36"/>
      <c r="D12" s="36"/>
    </row>
    <row r="13" spans="1:4" x14ac:dyDescent="0.3">
      <c r="A13" s="37" t="str">
        <f>[13]r_vote_all!B51</f>
        <v>20-39</v>
      </c>
      <c r="B13" s="36">
        <f>[13]r_vote_all!C51</f>
        <v>0.16416166167152163</v>
      </c>
      <c r="C13" s="36">
        <f>[13]r_vote_all!D51</f>
        <v>0.20520207708940202</v>
      </c>
      <c r="D13" s="36">
        <f>[13]r_vote_all!E51</f>
        <v>0.52440568584146563</v>
      </c>
    </row>
    <row r="14" spans="1:4" x14ac:dyDescent="0.3">
      <c r="A14" s="37" t="str">
        <f>[13]r_vote_all!B52</f>
        <v>40-59</v>
      </c>
      <c r="B14" s="36">
        <f>[13]r_vote_all!C52</f>
        <v>0.19783366126250224</v>
      </c>
      <c r="C14" s="36">
        <f>[13]r_vote_all!D52</f>
        <v>0.20489914916473445</v>
      </c>
      <c r="D14" s="36">
        <f>[13]r_vote_all!E52</f>
        <v>0.5437396437221983</v>
      </c>
    </row>
    <row r="15" spans="1:4" x14ac:dyDescent="0.3">
      <c r="A15" s="37" t="str">
        <f>[13]r_vote_all!B53</f>
        <v>60+</v>
      </c>
      <c r="B15" s="36">
        <f>[13]r_vote_all!C53</f>
        <v>0.20508588732632974</v>
      </c>
      <c r="C15" s="36">
        <f>[13]r_vote_all!D53</f>
        <v>0.19429189325652291</v>
      </c>
      <c r="D15" s="36">
        <f>[13]r_vote_all!E53</f>
        <v>0.52975107537912558</v>
      </c>
    </row>
    <row r="16" spans="1:4" x14ac:dyDescent="0.3">
      <c r="A16" s="34" t="s">
        <v>59</v>
      </c>
      <c r="B16" s="36"/>
      <c r="C16" s="36"/>
      <c r="D16" s="36"/>
    </row>
    <row r="17" spans="1:4" x14ac:dyDescent="0.3">
      <c r="A17" s="37" t="s">
        <v>84</v>
      </c>
      <c r="B17" s="36">
        <f>[13]r_vote_all!C43</f>
        <v>0.19631701085754827</v>
      </c>
      <c r="C17" s="36">
        <f>[13]r_vote_all!D43</f>
        <v>0.22436229812291231</v>
      </c>
      <c r="D17" s="36">
        <f>[13]r_vote_all!E43</f>
        <v>0.53210541269885192</v>
      </c>
    </row>
    <row r="18" spans="1:4" x14ac:dyDescent="0.3">
      <c r="A18" s="37" t="s">
        <v>85</v>
      </c>
      <c r="B18" s="36">
        <f>[13]r_vote_all!C44</f>
        <v>0.15172892921275782</v>
      </c>
      <c r="C18" s="36">
        <f>[13]r_vote_all!D44</f>
        <v>0.24828370234814914</v>
      </c>
      <c r="D18" s="36">
        <f>[13]r_vote_all!E44</f>
        <v>0.46065577001476105</v>
      </c>
    </row>
    <row r="19" spans="1:4" x14ac:dyDescent="0.3">
      <c r="A19" s="37" t="s">
        <v>86</v>
      </c>
      <c r="B19" s="36">
        <f>[13]r_vote_all!C45</f>
        <v>0.22237010123977249</v>
      </c>
      <c r="C19" s="36">
        <f>[13]r_vote_all!D45</f>
        <v>0.19833009029493223</v>
      </c>
      <c r="D19" s="36">
        <f>[13]r_vote_all!E45</f>
        <v>0.48520183301282604</v>
      </c>
    </row>
    <row r="20" spans="1:4" x14ac:dyDescent="0.3">
      <c r="A20" s="37" t="s">
        <v>87</v>
      </c>
      <c r="B20" s="36">
        <f>[13]r_vote_all!C46</f>
        <v>0.12011993842197637</v>
      </c>
      <c r="C20" s="36">
        <f>[13]r_vote_all!D46</f>
        <v>0.14414392610637161</v>
      </c>
      <c r="D20" s="36">
        <f>[13]r_vote_all!E46</f>
        <v>0.68720180936578967</v>
      </c>
    </row>
    <row r="21" spans="1:4" x14ac:dyDescent="0.3">
      <c r="A21" s="38" t="s">
        <v>115</v>
      </c>
      <c r="B21" s="36"/>
      <c r="C21" s="36"/>
      <c r="D21" s="36"/>
    </row>
    <row r="22" spans="1:4" x14ac:dyDescent="0.3">
      <c r="A22" s="37" t="s">
        <v>63</v>
      </c>
      <c r="B22" s="36">
        <f>[13]r_vote_all!C54</f>
        <v>0.24871207590025399</v>
      </c>
      <c r="C22" s="36">
        <f>[13]r_vote_all!D54</f>
        <v>0.29845449108030475</v>
      </c>
      <c r="D22" s="36">
        <f>[13]r_vote_all!E54</f>
        <v>0.39002603632084032</v>
      </c>
    </row>
    <row r="23" spans="1:4" x14ac:dyDescent="0.3">
      <c r="A23" s="37" t="s">
        <v>64</v>
      </c>
      <c r="B23" s="36">
        <f>[13]r_vote_all!C55</f>
        <v>0.17514124341713735</v>
      </c>
      <c r="C23" s="36">
        <f>[13]r_vote_all!D55</f>
        <v>0.17040769629775526</v>
      </c>
      <c r="D23" s="36">
        <f>[13]r_vote_all!E55</f>
        <v>0.56360330161145311</v>
      </c>
    </row>
    <row r="24" spans="1:4" x14ac:dyDescent="0.3">
      <c r="A24" s="37" t="s">
        <v>65</v>
      </c>
      <c r="B24" s="36">
        <f>[13]r_vote_all!C56</f>
        <v>5.688827909963147E-2</v>
      </c>
      <c r="C24" s="36">
        <f>[13]r_vote_all!D56</f>
        <v>0.14222069774907867</v>
      </c>
      <c r="D24" s="36">
        <f>[13]r_vote_all!E56</f>
        <v>0.7434269100803329</v>
      </c>
    </row>
    <row r="25" spans="1:4" ht="16.2" thickBot="1" x14ac:dyDescent="0.35">
      <c r="A25" s="37" t="s">
        <v>66</v>
      </c>
      <c r="B25" s="39">
        <f>[13]r_vote_all!C57</f>
        <v>0.18561021614114848</v>
      </c>
      <c r="C25" s="39">
        <f>[13]r_vote_all!D57</f>
        <v>0.27841532421172266</v>
      </c>
      <c r="D25" s="39">
        <f>[13]r_vote_all!E57</f>
        <v>0.47972776024119368</v>
      </c>
    </row>
    <row r="26" spans="1:4" ht="85.2" customHeight="1" thickBot="1" x14ac:dyDescent="0.35">
      <c r="A26" s="132" t="s">
        <v>116</v>
      </c>
      <c r="B26" s="133"/>
      <c r="C26" s="133"/>
      <c r="D26" s="134"/>
    </row>
  </sheetData>
  <mergeCells count="3">
    <mergeCell ref="A1:D1"/>
    <mergeCell ref="B2:D2"/>
    <mergeCell ref="A26:D26"/>
  </mergeCells>
  <pageMargins left="0.75" right="0.75" top="1" bottom="1" header="0.5" footer="0.5"/>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Graphiques</vt:lpstr>
      </vt:variant>
      <vt:variant>
        <vt:i4>44</vt:i4>
      </vt:variant>
    </vt:vector>
  </HeadingPairs>
  <TitlesOfParts>
    <vt:vector size="53" baseType="lpstr">
      <vt:lpstr>Contents</vt:lpstr>
      <vt:lpstr>T1</vt:lpstr>
      <vt:lpstr>T2</vt:lpstr>
      <vt:lpstr>T3</vt:lpstr>
      <vt:lpstr>T4</vt:lpstr>
      <vt:lpstr>T1b</vt:lpstr>
      <vt:lpstr>T2b</vt:lpstr>
      <vt:lpstr>T3b</vt:lpstr>
      <vt:lpstr>T4b</vt:lpstr>
      <vt:lpstr>F1</vt:lpstr>
      <vt:lpstr>F2</vt:lpstr>
      <vt:lpstr>F3</vt:lpstr>
      <vt:lpstr>F4</vt:lpstr>
      <vt:lpstr>F5</vt:lpstr>
      <vt:lpstr>F6</vt:lpstr>
      <vt:lpstr>F7</vt:lpstr>
      <vt:lpstr>F8</vt:lpstr>
      <vt:lpstr>F9</vt:lpstr>
      <vt:lpstr>F10</vt:lpstr>
      <vt:lpstr>F11</vt:lpstr>
      <vt:lpstr>F12</vt:lpstr>
      <vt:lpstr>F13</vt:lpstr>
      <vt:lpstr>F14</vt:lpstr>
      <vt:lpstr>F15</vt:lpstr>
      <vt:lpstr>F16</vt:lpstr>
      <vt:lpstr>F17</vt:lpstr>
      <vt:lpstr>F18</vt:lpstr>
      <vt:lpstr>F19</vt:lpstr>
      <vt:lpstr>F20</vt:lpstr>
      <vt:lpstr>F21</vt:lpstr>
      <vt:lpstr>F22</vt:lpstr>
      <vt:lpstr>F1b</vt:lpstr>
      <vt:lpstr>F2b</vt:lpstr>
      <vt:lpstr>F3b</vt:lpstr>
      <vt:lpstr>F4b</vt:lpstr>
      <vt:lpstr>F5b</vt:lpstr>
      <vt:lpstr>F6b</vt:lpstr>
      <vt:lpstr>F7b</vt:lpstr>
      <vt:lpstr>F8b</vt:lpstr>
      <vt:lpstr>F9b</vt:lpstr>
      <vt:lpstr>F10b</vt:lpstr>
      <vt:lpstr>F11b</vt:lpstr>
      <vt:lpstr>F12b</vt:lpstr>
      <vt:lpstr>F13b</vt:lpstr>
      <vt:lpstr>F14b</vt:lpstr>
      <vt:lpstr>F15b</vt:lpstr>
      <vt:lpstr>F16b</vt:lpstr>
      <vt:lpstr>F17b</vt:lpstr>
      <vt:lpstr>F18b</vt:lpstr>
      <vt:lpstr>F19b</vt:lpstr>
      <vt:lpstr>F20b</vt:lpstr>
      <vt:lpstr>F21b</vt:lpstr>
      <vt:lpstr>F22b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2021-03-12T17:23:24Z</cp:lastPrinted>
  <dcterms:created xsi:type="dcterms:W3CDTF">2020-11-23T10:09:51Z</dcterms:created>
  <dcterms:modified xsi:type="dcterms:W3CDTF">2021-03-12T17:23:33Z</dcterms:modified>
</cp:coreProperties>
</file>