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chartsheets/sheet2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ory Gethin\Dropbox\WIDConflictGMPBook\BookEN\excel\appendix\"/>
    </mc:Choice>
  </mc:AlternateContent>
  <bookViews>
    <workbookView xWindow="0" yWindow="468" windowWidth="33600" windowHeight="20544" tabRatio="887"/>
  </bookViews>
  <sheets>
    <sheet name="Contents" sheetId="78" r:id="rId1"/>
    <sheet name="FC1" sheetId="11" r:id="rId2"/>
    <sheet name="FC2" sheetId="113" r:id="rId3"/>
    <sheet name="FC3" sheetId="112" r:id="rId4"/>
    <sheet name="FC4" sheetId="114" r:id="rId5"/>
    <sheet name="FC5" sheetId="97" r:id="rId6"/>
    <sheet name="FCA1" sheetId="99" r:id="rId7"/>
    <sheet name="FCA2" sheetId="89" r:id="rId8"/>
    <sheet name="FCA3" sheetId="87" r:id="rId9"/>
    <sheet name="FCA4" sheetId="88" r:id="rId10"/>
    <sheet name="FCA5" sheetId="77" r:id="rId11"/>
    <sheet name="FCB1" sheetId="20" r:id="rId12"/>
    <sheet name="FCB2" sheetId="25" r:id="rId13"/>
    <sheet name="FCB3" sheetId="101" r:id="rId14"/>
    <sheet name="FCB4" sheetId="111" r:id="rId15"/>
    <sheet name="FCB5" sheetId="53" r:id="rId16"/>
    <sheet name="FCB6" sheetId="42" r:id="rId17"/>
    <sheet name="FCB7" sheetId="57" r:id="rId18"/>
    <sheet name="FCC1" sheetId="110" r:id="rId19"/>
    <sheet name="FCC2" sheetId="29" r:id="rId20"/>
    <sheet name="FCC3" sheetId="103" r:id="rId21"/>
    <sheet name="FCC4" sheetId="107" r:id="rId22"/>
    <sheet name="FCC5" sheetId="109" r:id="rId23"/>
    <sheet name="FCC6" sheetId="104" r:id="rId24"/>
    <sheet name="FCC7" sheetId="105" r:id="rId25"/>
    <sheet name="FCC8" sheetId="106" r:id="rId26"/>
    <sheet name="TC1" sheetId="14" r:id="rId27"/>
    <sheet name="TC2" sheetId="86" r:id="rId28"/>
    <sheet name="r_elec" sheetId="98" r:id="rId29"/>
    <sheet name="r_vote" sheetId="100" r:id="rId30"/>
    <sheet name="r_votediff" sheetId="102" r:id="rId31"/>
    <sheet name="t_elec_coal" sheetId="6" r:id="rId32"/>
    <sheet name="t_elec_party" sheetId="7" r:id="rId33"/>
    <sheet name="t_elec_lr" sheetId="8" r:id="rId34"/>
    <sheet name="t_educ_bn" sheetId="18" r:id="rId35"/>
    <sheet name="t_educ_ph" sheetId="19" r:id="rId36"/>
    <sheet name="t_educdiff_bn" sheetId="28" r:id="rId37"/>
    <sheet name="t_educdiff_ph" sheetId="31" r:id="rId38"/>
    <sheet name="t_inc_bn" sheetId="23" r:id="rId39"/>
    <sheet name="t_inc_ph" sheetId="24" r:id="rId40"/>
    <sheet name="t_incdiff_bn" sheetId="35" r:id="rId41"/>
    <sheet name="t_incdiff_ph" sheetId="36" r:id="rId42"/>
    <sheet name="t_incdiff_muslim_ph" sheetId="79" r:id="rId43"/>
    <sheet name="t_incdiff_nonmuslim_ph" sheetId="83" r:id="rId44"/>
    <sheet name="t_ph_inc_rel" sheetId="92" r:id="rId45"/>
    <sheet name="t_bn_inc_rel" sheetId="96" r:id="rId46"/>
    <sheet name="t_agerec_bn" sheetId="40" r:id="rId47"/>
    <sheet name="t_agerec_ph" sheetId="41" r:id="rId48"/>
    <sheet name="t_agediff_bn" sheetId="46" r:id="rId49"/>
    <sheet name="t_agediff_ph" sheetId="47" r:id="rId50"/>
    <sheet name="t_rural_bn" sheetId="51" r:id="rId51"/>
    <sheet name="t_rural_ph" sheetId="52" r:id="rId52"/>
    <sheet name="t_gender" sheetId="56" r:id="rId53"/>
    <sheet name="t_religion" sheetId="60" r:id="rId54"/>
    <sheet name="t_reldiff_bn" sheetId="65" r:id="rId55"/>
    <sheet name="t_reldiff_ph" sheetId="66" r:id="rId56"/>
    <sheet name="t_sexdiff_bn" sheetId="70" r:id="rId57"/>
    <sheet name="t_ruraldiff_bn" sheetId="73" r:id="rId58"/>
    <sheet name="t_inc-religio_comp" sheetId="76" r:id="rId59"/>
    <sheet name="r_elec_coal" sheetId="2" r:id="rId60"/>
    <sheet name="r_elec_party" sheetId="3" r:id="rId61"/>
    <sheet name="r_elec_lr" sheetId="5" r:id="rId62"/>
    <sheet name="r_educ" sheetId="15" r:id="rId63"/>
    <sheet name="r_educdiff_bn" sheetId="27" r:id="rId64"/>
    <sheet name="r_educdiff_ph" sheetId="30" r:id="rId65"/>
    <sheet name="r_inc" sheetId="22" r:id="rId66"/>
    <sheet name="r_incdiff_bn" sheetId="33" r:id="rId67"/>
    <sheet name="r_incdiff_ph" sheetId="34" r:id="rId68"/>
    <sheet name="r_agerec" sheetId="39" r:id="rId69"/>
    <sheet name="r_agediff_bn" sheetId="44" r:id="rId70"/>
    <sheet name="r_agediff_ph" sheetId="45" r:id="rId71"/>
    <sheet name="r_rural" sheetId="50" r:id="rId72"/>
    <sheet name="r_gender" sheetId="55" r:id="rId73"/>
    <sheet name="r_religion" sheetId="59" r:id="rId74"/>
    <sheet name="r_reldiff_bn" sheetId="63" r:id="rId75"/>
    <sheet name="r_reldiff_ph" sheetId="64" r:id="rId76"/>
    <sheet name="r_sexdiff_bn" sheetId="69" r:id="rId77"/>
    <sheet name="r_ruraldiff_bn" sheetId="72" r:id="rId78"/>
    <sheet name="r_inc-religion_comp" sheetId="75" r:id="rId79"/>
    <sheet name="r_muslim_incdiff_ph" sheetId="80" r:id="rId80"/>
    <sheet name="r_nonmuslim_incdiff_ph" sheetId="82" r:id="rId81"/>
    <sheet name="r_des" sheetId="85" r:id="rId82"/>
    <sheet name="r_muslim_ph_inc" sheetId="90" r:id="rId83"/>
    <sheet name="r_nonmuslim_ph_inc" sheetId="91" r:id="rId84"/>
    <sheet name="r_muslim_bn_inc" sheetId="94" r:id="rId85"/>
    <sheet name="r_nonmuslim_bn_inc" sheetId="95" r:id="rId86"/>
    <sheet name="F_elec_economic" sheetId="13" r:id="rId87"/>
  </sheets>
  <calcPr calcId="152511"/>
</workbook>
</file>

<file path=xl/calcChain.xml><?xml version="1.0" encoding="utf-8"?>
<calcChain xmlns="http://schemas.openxmlformats.org/spreadsheetml/2006/main">
  <c r="G12" i="76" l="1"/>
  <c r="F12" i="76"/>
  <c r="E12" i="76"/>
  <c r="D12" i="76"/>
  <c r="C12" i="76"/>
  <c r="B12" i="76"/>
  <c r="G11" i="76"/>
  <c r="F11" i="76"/>
  <c r="E11" i="76"/>
  <c r="D11" i="76"/>
  <c r="C11" i="76"/>
  <c r="B11" i="76"/>
  <c r="G10" i="76"/>
  <c r="F10" i="76"/>
  <c r="E10" i="76"/>
  <c r="D10" i="76"/>
  <c r="C10" i="76"/>
  <c r="B10" i="76"/>
  <c r="A10" i="76"/>
  <c r="G8" i="76"/>
  <c r="F8" i="76"/>
  <c r="E8" i="76"/>
  <c r="D8" i="76"/>
  <c r="C8" i="76"/>
  <c r="B8" i="76"/>
  <c r="G7" i="76"/>
  <c r="F7" i="76"/>
  <c r="E7" i="76"/>
  <c r="D7" i="76"/>
  <c r="C7" i="76"/>
  <c r="B7" i="76"/>
  <c r="G6" i="76"/>
  <c r="F6" i="76"/>
  <c r="E6" i="76"/>
  <c r="D6" i="76"/>
  <c r="C6" i="76"/>
  <c r="B6" i="76"/>
  <c r="A6" i="76"/>
  <c r="G4" i="76"/>
  <c r="F4" i="76"/>
  <c r="E4" i="76"/>
  <c r="D4" i="76"/>
  <c r="C4" i="76"/>
  <c r="B4" i="76"/>
  <c r="G3" i="76"/>
  <c r="F3" i="76"/>
  <c r="E3" i="76"/>
  <c r="D3" i="76"/>
  <c r="C3" i="76"/>
  <c r="B3" i="76"/>
  <c r="G2" i="76"/>
  <c r="F2" i="76"/>
  <c r="E2" i="76"/>
  <c r="D2" i="76"/>
  <c r="C2" i="76"/>
  <c r="B2" i="76"/>
  <c r="A2" i="76"/>
  <c r="G1" i="76"/>
  <c r="F1" i="76"/>
  <c r="E1" i="76"/>
  <c r="D1" i="76"/>
  <c r="C1" i="76"/>
  <c r="E4" i="73"/>
  <c r="D4" i="73"/>
  <c r="C4" i="73"/>
  <c r="B4" i="73"/>
  <c r="A4" i="73"/>
  <c r="E3" i="73"/>
  <c r="D3" i="73"/>
  <c r="C3" i="73"/>
  <c r="B3" i="73"/>
  <c r="A3" i="73"/>
  <c r="E2" i="73"/>
  <c r="D2" i="73"/>
  <c r="C2" i="73"/>
  <c r="B2" i="73"/>
  <c r="A2" i="73"/>
  <c r="E4" i="70"/>
  <c r="D4" i="70"/>
  <c r="C4" i="70"/>
  <c r="B4" i="70"/>
  <c r="A4" i="70"/>
  <c r="E3" i="70"/>
  <c r="D3" i="70"/>
  <c r="C3" i="70"/>
  <c r="B3" i="70"/>
  <c r="A3" i="70"/>
  <c r="E2" i="70"/>
  <c r="D2" i="70"/>
  <c r="C2" i="70"/>
  <c r="B2" i="70"/>
  <c r="A2" i="70"/>
  <c r="E4" i="66"/>
  <c r="D4" i="66"/>
  <c r="C4" i="66"/>
  <c r="B4" i="66"/>
  <c r="A4" i="66"/>
  <c r="E3" i="66"/>
  <c r="D3" i="66"/>
  <c r="C3" i="66"/>
  <c r="B3" i="66"/>
  <c r="A3" i="66"/>
  <c r="E2" i="66"/>
  <c r="D2" i="66"/>
  <c r="C2" i="66"/>
  <c r="B2" i="66"/>
  <c r="A2" i="66"/>
  <c r="E4" i="65"/>
  <c r="D4" i="65"/>
  <c r="C4" i="65"/>
  <c r="B4" i="65"/>
  <c r="A4" i="65"/>
  <c r="E3" i="65"/>
  <c r="D3" i="65"/>
  <c r="C3" i="65"/>
  <c r="B3" i="65"/>
  <c r="A3" i="65"/>
  <c r="E2" i="65"/>
  <c r="D2" i="65"/>
  <c r="C2" i="65"/>
  <c r="B2" i="65"/>
  <c r="A2" i="65"/>
  <c r="D13" i="60"/>
  <c r="C13" i="60"/>
  <c r="B13" i="60"/>
  <c r="A13" i="60"/>
  <c r="D12" i="60"/>
  <c r="C12" i="60"/>
  <c r="B12" i="60"/>
  <c r="A12" i="60"/>
  <c r="D11" i="60"/>
  <c r="C11" i="60"/>
  <c r="B11" i="60"/>
  <c r="A11" i="60"/>
  <c r="D10" i="60"/>
  <c r="C10" i="60"/>
  <c r="B10" i="60"/>
  <c r="A10" i="60"/>
  <c r="D9" i="60"/>
  <c r="C9" i="60"/>
  <c r="B9" i="60"/>
  <c r="A9" i="60"/>
  <c r="D6" i="60"/>
  <c r="C6" i="60"/>
  <c r="B6" i="60"/>
  <c r="A6" i="60"/>
  <c r="D5" i="60"/>
  <c r="C5" i="60"/>
  <c r="B5" i="60"/>
  <c r="A5" i="60"/>
  <c r="D4" i="60"/>
  <c r="C4" i="60"/>
  <c r="B4" i="60"/>
  <c r="A4" i="60"/>
  <c r="D3" i="60"/>
  <c r="C3" i="60"/>
  <c r="B3" i="60"/>
  <c r="A3" i="60"/>
  <c r="D2" i="60"/>
  <c r="C2" i="60"/>
  <c r="B2" i="60"/>
  <c r="A2" i="60"/>
  <c r="D7" i="56"/>
  <c r="C7" i="56"/>
  <c r="B7" i="56"/>
  <c r="D6" i="56"/>
  <c r="C6" i="56"/>
  <c r="B6" i="56"/>
  <c r="D3" i="56"/>
  <c r="C3" i="56"/>
  <c r="B3" i="56"/>
  <c r="D2" i="56"/>
  <c r="C2" i="56"/>
  <c r="B2" i="56"/>
  <c r="D3" i="52"/>
  <c r="C3" i="52"/>
  <c r="B3" i="52"/>
  <c r="D2" i="52"/>
  <c r="C2" i="52"/>
  <c r="B2" i="52"/>
  <c r="D1" i="52"/>
  <c r="C1" i="52"/>
  <c r="B1" i="52"/>
  <c r="D3" i="51"/>
  <c r="C3" i="51"/>
  <c r="B3" i="51"/>
  <c r="D2" i="51"/>
  <c r="C2" i="51"/>
  <c r="B2" i="51"/>
  <c r="D1" i="51"/>
  <c r="C1" i="51"/>
  <c r="B1" i="51"/>
  <c r="E4" i="47"/>
  <c r="D4" i="47"/>
  <c r="C4" i="47"/>
  <c r="B4" i="47"/>
  <c r="A4" i="47"/>
  <c r="E3" i="47"/>
  <c r="D3" i="47"/>
  <c r="C3" i="47"/>
  <c r="B3" i="47"/>
  <c r="A3" i="47"/>
  <c r="E2" i="47"/>
  <c r="D2" i="47"/>
  <c r="C2" i="47"/>
  <c r="B2" i="47"/>
  <c r="A2" i="47"/>
  <c r="E4" i="46"/>
  <c r="D4" i="46"/>
  <c r="C4" i="46"/>
  <c r="B4" i="46"/>
  <c r="A4" i="46"/>
  <c r="E3" i="46"/>
  <c r="D3" i="46"/>
  <c r="C3" i="46"/>
  <c r="B3" i="46"/>
  <c r="A3" i="46"/>
  <c r="E2" i="46"/>
  <c r="D2" i="46"/>
  <c r="C2" i="46"/>
  <c r="B2" i="46"/>
  <c r="A2" i="46"/>
  <c r="D4" i="41"/>
  <c r="C4" i="41"/>
  <c r="B4" i="41"/>
  <c r="A4" i="41"/>
  <c r="D3" i="41"/>
  <c r="C3" i="41"/>
  <c r="B3" i="41"/>
  <c r="A3" i="41"/>
  <c r="D2" i="41"/>
  <c r="C2" i="41"/>
  <c r="B2" i="41"/>
  <c r="A2" i="41"/>
  <c r="D1" i="41"/>
  <c r="C1" i="41"/>
  <c r="B1" i="41"/>
  <c r="D4" i="40"/>
  <c r="C4" i="40"/>
  <c r="B4" i="40"/>
  <c r="A4" i="40"/>
  <c r="D3" i="40"/>
  <c r="C3" i="40"/>
  <c r="B3" i="40"/>
  <c r="A3" i="40"/>
  <c r="D2" i="40"/>
  <c r="C2" i="40"/>
  <c r="B2" i="40"/>
  <c r="A2" i="40"/>
  <c r="D1" i="40"/>
  <c r="C1" i="40"/>
  <c r="B1" i="40"/>
  <c r="E9" i="96"/>
  <c r="D9" i="96"/>
  <c r="C9" i="96"/>
  <c r="B9" i="96"/>
  <c r="E8" i="96"/>
  <c r="D8" i="96"/>
  <c r="C8" i="96"/>
  <c r="B8" i="96"/>
  <c r="E7" i="96"/>
  <c r="D7" i="96"/>
  <c r="C7" i="96"/>
  <c r="B7" i="96"/>
  <c r="E6" i="96"/>
  <c r="D6" i="96"/>
  <c r="C6" i="96"/>
  <c r="E5" i="96"/>
  <c r="D5" i="96"/>
  <c r="C5" i="96"/>
  <c r="B5" i="96"/>
  <c r="E4" i="96"/>
  <c r="D4" i="96"/>
  <c r="C4" i="96"/>
  <c r="B4" i="96"/>
  <c r="E3" i="96"/>
  <c r="D3" i="96"/>
  <c r="C3" i="96"/>
  <c r="B3" i="96"/>
  <c r="E2" i="96"/>
  <c r="D2" i="96"/>
  <c r="C2" i="96"/>
  <c r="E9" i="92"/>
  <c r="D9" i="92"/>
  <c r="C9" i="92"/>
  <c r="B9" i="92"/>
  <c r="E8" i="92"/>
  <c r="D8" i="92"/>
  <c r="C8" i="92"/>
  <c r="B8" i="92"/>
  <c r="E7" i="92"/>
  <c r="D7" i="92"/>
  <c r="C7" i="92"/>
  <c r="B7" i="92"/>
  <c r="E6" i="92"/>
  <c r="D6" i="92"/>
  <c r="C6" i="92"/>
  <c r="E5" i="92"/>
  <c r="D5" i="92"/>
  <c r="C5" i="92"/>
  <c r="B5" i="92"/>
  <c r="E4" i="92"/>
  <c r="D4" i="92"/>
  <c r="C4" i="92"/>
  <c r="B4" i="92"/>
  <c r="E3" i="92"/>
  <c r="D3" i="92"/>
  <c r="C3" i="92"/>
  <c r="B3" i="92"/>
  <c r="E2" i="92"/>
  <c r="D2" i="92"/>
  <c r="C2" i="92"/>
  <c r="E4" i="83"/>
  <c r="D4" i="83"/>
  <c r="C4" i="83"/>
  <c r="B4" i="83"/>
  <c r="A4" i="83"/>
  <c r="E3" i="83"/>
  <c r="D3" i="83"/>
  <c r="C3" i="83"/>
  <c r="B3" i="83"/>
  <c r="A3" i="83"/>
  <c r="E2" i="83"/>
  <c r="D2" i="83"/>
  <c r="C2" i="83"/>
  <c r="B2" i="83"/>
  <c r="A2" i="83"/>
  <c r="E4" i="79"/>
  <c r="D4" i="79"/>
  <c r="C4" i="79"/>
  <c r="B4" i="79"/>
  <c r="A4" i="79"/>
  <c r="E3" i="79"/>
  <c r="D3" i="79"/>
  <c r="C3" i="79"/>
  <c r="B3" i="79"/>
  <c r="A3" i="79"/>
  <c r="E2" i="79"/>
  <c r="D2" i="79"/>
  <c r="C2" i="79"/>
  <c r="B2" i="79"/>
  <c r="A2" i="79"/>
  <c r="E4" i="36"/>
  <c r="D4" i="36"/>
  <c r="C4" i="36"/>
  <c r="B4" i="36"/>
  <c r="A4" i="36"/>
  <c r="E3" i="36"/>
  <c r="D3" i="36"/>
  <c r="C3" i="36"/>
  <c r="B3" i="36"/>
  <c r="A3" i="36"/>
  <c r="E2" i="36"/>
  <c r="D2" i="36"/>
  <c r="C2" i="36"/>
  <c r="B2" i="36"/>
  <c r="A2" i="36"/>
  <c r="E4" i="35"/>
  <c r="D4" i="35"/>
  <c r="C4" i="35"/>
  <c r="B4" i="35"/>
  <c r="A4" i="35"/>
  <c r="E3" i="35"/>
  <c r="D3" i="35"/>
  <c r="C3" i="35"/>
  <c r="B3" i="35"/>
  <c r="A3" i="35"/>
  <c r="E2" i="35"/>
  <c r="D2" i="35"/>
  <c r="C2" i="35"/>
  <c r="B2" i="35"/>
  <c r="A2" i="35"/>
  <c r="D6" i="24"/>
  <c r="C6" i="24"/>
  <c r="B6" i="24"/>
  <c r="D5" i="24"/>
  <c r="C5" i="24"/>
  <c r="B5" i="24"/>
  <c r="D4" i="24"/>
  <c r="C4" i="24"/>
  <c r="B4" i="24"/>
  <c r="D3" i="24"/>
  <c r="C3" i="24"/>
  <c r="B3" i="24"/>
  <c r="D2" i="24"/>
  <c r="C2" i="24"/>
  <c r="B2" i="24"/>
  <c r="D1" i="24"/>
  <c r="C1" i="24"/>
  <c r="B1" i="24"/>
  <c r="D6" i="23"/>
  <c r="C6" i="23"/>
  <c r="B6" i="23"/>
  <c r="D5" i="23"/>
  <c r="C5" i="23"/>
  <c r="B5" i="23"/>
  <c r="D4" i="23"/>
  <c r="C4" i="23"/>
  <c r="B4" i="23"/>
  <c r="D3" i="23"/>
  <c r="C3" i="23"/>
  <c r="B3" i="23"/>
  <c r="D2" i="23"/>
  <c r="C2" i="23"/>
  <c r="B2" i="23"/>
  <c r="D1" i="23"/>
  <c r="C1" i="23"/>
  <c r="B1" i="23"/>
  <c r="E4" i="31"/>
  <c r="D4" i="31"/>
  <c r="C4" i="31"/>
  <c r="B4" i="31"/>
  <c r="A4" i="31"/>
  <c r="E3" i="31"/>
  <c r="D3" i="31"/>
  <c r="C3" i="31"/>
  <c r="B3" i="31"/>
  <c r="A3" i="31"/>
  <c r="E2" i="31"/>
  <c r="D2" i="31"/>
  <c r="C2" i="31"/>
  <c r="B2" i="31"/>
  <c r="A2" i="31"/>
  <c r="E4" i="28"/>
  <c r="D4" i="28"/>
  <c r="C4" i="28"/>
  <c r="B4" i="28"/>
  <c r="A4" i="28"/>
  <c r="E3" i="28"/>
  <c r="D3" i="28"/>
  <c r="C3" i="28"/>
  <c r="B3" i="28"/>
  <c r="A3" i="28"/>
  <c r="E2" i="28"/>
  <c r="D2" i="28"/>
  <c r="C2" i="28"/>
  <c r="B2" i="28"/>
  <c r="A2" i="28"/>
  <c r="D4" i="19"/>
  <c r="C4" i="19"/>
  <c r="B4" i="19"/>
  <c r="A4" i="19"/>
  <c r="D3" i="19"/>
  <c r="C3" i="19"/>
  <c r="B3" i="19"/>
  <c r="A3" i="19"/>
  <c r="D2" i="19"/>
  <c r="C2" i="19"/>
  <c r="B2" i="19"/>
  <c r="A2" i="19"/>
  <c r="D1" i="19"/>
  <c r="C1" i="19"/>
  <c r="B1" i="19"/>
  <c r="D4" i="18"/>
  <c r="C4" i="18"/>
  <c r="B4" i="18"/>
  <c r="A4" i="18"/>
  <c r="D3" i="18"/>
  <c r="C3" i="18"/>
  <c r="B3" i="18"/>
  <c r="A3" i="18"/>
  <c r="D2" i="18"/>
  <c r="C2" i="18"/>
  <c r="B2" i="18"/>
  <c r="A2" i="18"/>
  <c r="D1" i="18"/>
  <c r="C1" i="18"/>
  <c r="B1" i="18"/>
  <c r="F13" i="8"/>
  <c r="E13" i="8"/>
  <c r="D13" i="8"/>
  <c r="C13" i="8"/>
  <c r="B13" i="8"/>
  <c r="F12" i="8"/>
  <c r="E12" i="8"/>
  <c r="D12" i="8"/>
  <c r="C12" i="8"/>
  <c r="B12" i="8"/>
  <c r="F11" i="8"/>
  <c r="E11" i="8"/>
  <c r="D11" i="8"/>
  <c r="C11" i="8"/>
  <c r="B11" i="8"/>
  <c r="F10" i="8"/>
  <c r="E10" i="8"/>
  <c r="D10" i="8"/>
  <c r="C10" i="8"/>
  <c r="B10" i="8"/>
  <c r="F9" i="8"/>
  <c r="E9" i="8"/>
  <c r="D9" i="8"/>
  <c r="C9" i="8"/>
  <c r="B9" i="8"/>
  <c r="F8" i="8"/>
  <c r="E8" i="8"/>
  <c r="D8" i="8"/>
  <c r="C8" i="8"/>
  <c r="B8" i="8"/>
  <c r="F7" i="8"/>
  <c r="E7" i="8"/>
  <c r="D7" i="8"/>
  <c r="C7" i="8"/>
  <c r="B7" i="8"/>
  <c r="F6" i="8"/>
  <c r="E6" i="8"/>
  <c r="D6" i="8"/>
  <c r="C6" i="8"/>
  <c r="B6" i="8"/>
  <c r="F5" i="8"/>
  <c r="E5" i="8"/>
  <c r="D5" i="8"/>
  <c r="C5" i="8"/>
  <c r="B5" i="8"/>
  <c r="F4" i="8"/>
  <c r="E4" i="8"/>
  <c r="D4" i="8"/>
  <c r="C4" i="8"/>
  <c r="B4" i="8"/>
  <c r="F3" i="8"/>
  <c r="E3" i="8"/>
  <c r="D3" i="8"/>
  <c r="C3" i="8"/>
  <c r="B3" i="8"/>
  <c r="F2" i="8"/>
  <c r="E2" i="8"/>
  <c r="D2" i="8"/>
  <c r="C2" i="8"/>
  <c r="B2" i="8"/>
  <c r="F13" i="7"/>
  <c r="E13" i="7"/>
  <c r="D13" i="7"/>
  <c r="C13" i="7"/>
  <c r="B13" i="7"/>
  <c r="F12" i="7"/>
  <c r="E12" i="7"/>
  <c r="D12" i="7"/>
  <c r="C12" i="7"/>
  <c r="B12" i="7"/>
  <c r="F11" i="7"/>
  <c r="E11" i="7"/>
  <c r="D11" i="7"/>
  <c r="C11" i="7"/>
  <c r="B11" i="7"/>
  <c r="F10" i="7"/>
  <c r="E10" i="7"/>
  <c r="D10" i="7"/>
  <c r="C10" i="7"/>
  <c r="B10" i="7"/>
  <c r="F9" i="7"/>
  <c r="E9" i="7"/>
  <c r="D9" i="7"/>
  <c r="C9" i="7"/>
  <c r="B9" i="7"/>
  <c r="F8" i="7"/>
  <c r="E8" i="7"/>
  <c r="D8" i="7"/>
  <c r="C8" i="7"/>
  <c r="B8" i="7"/>
  <c r="F7" i="7"/>
  <c r="E7" i="7"/>
  <c r="D7" i="7"/>
  <c r="C7" i="7"/>
  <c r="B7" i="7"/>
  <c r="F6" i="7"/>
  <c r="E6" i="7"/>
  <c r="D6" i="7"/>
  <c r="C6" i="7"/>
  <c r="B6" i="7"/>
  <c r="F5" i="7"/>
  <c r="E5" i="7"/>
  <c r="D5" i="7"/>
  <c r="C5" i="7"/>
  <c r="B5" i="7"/>
  <c r="F4" i="7"/>
  <c r="E4" i="7"/>
  <c r="D4" i="7"/>
  <c r="C4" i="7"/>
  <c r="B4" i="7"/>
  <c r="F3" i="7"/>
  <c r="E3" i="7"/>
  <c r="D3" i="7"/>
  <c r="C3" i="7"/>
  <c r="B3" i="7"/>
  <c r="F2" i="7"/>
  <c r="E2" i="7"/>
  <c r="D2" i="7"/>
  <c r="C2" i="7"/>
  <c r="B2" i="7"/>
  <c r="D13" i="6"/>
  <c r="C13" i="6"/>
  <c r="B13" i="6"/>
  <c r="D12" i="6"/>
  <c r="C12" i="6"/>
  <c r="B12" i="6"/>
  <c r="D11" i="6"/>
  <c r="C11" i="6"/>
  <c r="B11" i="6"/>
  <c r="D10" i="6"/>
  <c r="C10" i="6"/>
  <c r="B10" i="6"/>
  <c r="D9" i="6"/>
  <c r="C9" i="6"/>
  <c r="B9" i="6"/>
  <c r="D8" i="6"/>
  <c r="C8" i="6"/>
  <c r="B8" i="6"/>
  <c r="D7" i="6"/>
  <c r="C7" i="6"/>
  <c r="B7" i="6"/>
  <c r="D6" i="6"/>
  <c r="C6" i="6"/>
  <c r="B6" i="6"/>
  <c r="D5" i="6"/>
  <c r="C5" i="6"/>
  <c r="B5" i="6"/>
  <c r="D4" i="6"/>
  <c r="C4" i="6"/>
  <c r="B4" i="6"/>
  <c r="D3" i="6"/>
  <c r="C3" i="6"/>
  <c r="B3" i="6"/>
  <c r="D2" i="6"/>
  <c r="C2" i="6"/>
  <c r="B2" i="6"/>
  <c r="D18" i="86"/>
  <c r="C18" i="86"/>
  <c r="B18" i="86"/>
  <c r="A18" i="86"/>
  <c r="D17" i="86"/>
  <c r="C17" i="86"/>
  <c r="B17" i="86"/>
  <c r="A17" i="86"/>
  <c r="D16" i="86"/>
  <c r="C16" i="86"/>
  <c r="B16" i="86"/>
  <c r="A16" i="86"/>
  <c r="D15" i="86"/>
  <c r="C15" i="86"/>
  <c r="B15" i="86"/>
  <c r="A15" i="86"/>
  <c r="D14" i="86"/>
  <c r="C14" i="86"/>
  <c r="B14" i="86"/>
  <c r="A14" i="86"/>
  <c r="D13" i="86"/>
  <c r="C13" i="86"/>
  <c r="B13" i="86"/>
  <c r="A13" i="86"/>
  <c r="D12" i="86"/>
  <c r="C12" i="86"/>
  <c r="B12" i="86"/>
  <c r="A12" i="86"/>
  <c r="D11" i="86"/>
  <c r="C11" i="86"/>
  <c r="B11" i="86"/>
  <c r="A11" i="86"/>
  <c r="D10" i="86"/>
  <c r="C10" i="86"/>
  <c r="B10" i="86"/>
  <c r="A10" i="86"/>
  <c r="D9" i="86"/>
  <c r="C9" i="86"/>
  <c r="B9" i="86"/>
  <c r="A9" i="86"/>
  <c r="D8" i="86"/>
  <c r="C8" i="86"/>
  <c r="B8" i="86"/>
  <c r="A8" i="86"/>
  <c r="D7" i="86"/>
  <c r="C7" i="86"/>
  <c r="B7" i="86"/>
  <c r="A7" i="86"/>
  <c r="D6" i="86"/>
  <c r="C6" i="86"/>
  <c r="B6" i="86"/>
  <c r="A6" i="86"/>
  <c r="D5" i="86"/>
  <c r="C5" i="86"/>
  <c r="B5" i="86"/>
  <c r="A5" i="86"/>
  <c r="D4" i="86"/>
  <c r="C4" i="86"/>
  <c r="B4" i="86"/>
  <c r="A4" i="86"/>
  <c r="D3" i="86"/>
  <c r="C3" i="86"/>
  <c r="B3" i="86"/>
  <c r="A3" i="86"/>
  <c r="D2" i="86"/>
  <c r="C2" i="86"/>
  <c r="B2" i="86"/>
</calcChain>
</file>

<file path=xl/sharedStrings.xml><?xml version="1.0" encoding="utf-8"?>
<sst xmlns="http://schemas.openxmlformats.org/spreadsheetml/2006/main" count="544" uniqueCount="279">
  <si>
    <t>year</t>
  </si>
  <si>
    <t>1959</t>
  </si>
  <si>
    <t>1964</t>
  </si>
  <si>
    <t>1969</t>
  </si>
  <si>
    <t>1978</t>
  </si>
  <si>
    <t>1982</t>
  </si>
  <si>
    <t>1990</t>
  </si>
  <si>
    <t>1995</t>
  </si>
  <si>
    <t>1999</t>
  </si>
  <si>
    <t>2004</t>
  </si>
  <si>
    <t>2008</t>
  </si>
  <si>
    <t>2013</t>
  </si>
  <si>
    <t>2018</t>
  </si>
  <si>
    <t>Others</t>
  </si>
  <si>
    <t>National Front</t>
  </si>
  <si>
    <t>vote_BN</t>
  </si>
  <si>
    <t>vote_Others</t>
  </si>
  <si>
    <t>vote_PH</t>
  </si>
  <si>
    <t>vote_DAP</t>
  </si>
  <si>
    <t>vote_KEADILAN</t>
  </si>
  <si>
    <t>vote_PAS</t>
  </si>
  <si>
    <t>vote_UMNO</t>
  </si>
  <si>
    <t>vote_c</t>
  </si>
  <si>
    <t>vote_cl</t>
  </si>
  <si>
    <t>vote_fr</t>
  </si>
  <si>
    <t>vote_l</t>
  </si>
  <si>
    <t>vote_r</t>
  </si>
  <si>
    <t>National Front Coalitions</t>
  </si>
  <si>
    <t>Pakatan Harapan (PH) Coalitions</t>
  </si>
  <si>
    <t>Democratic Action Party</t>
  </si>
  <si>
    <t>People's Justice Party</t>
  </si>
  <si>
    <t>Malaysian Islamic Party</t>
  </si>
  <si>
    <t>United Malays National Organisation</t>
  </si>
  <si>
    <t>Centre</t>
  </si>
  <si>
    <t>Far-right</t>
  </si>
  <si>
    <t>Left</t>
  </si>
  <si>
    <t>Right</t>
  </si>
  <si>
    <t>Centre-left</t>
  </si>
  <si>
    <t>Year</t>
  </si>
  <si>
    <t>Survey</t>
  </si>
  <si>
    <t>Source</t>
  </si>
  <si>
    <t>Sample size</t>
  </si>
  <si>
    <t>Primary</t>
  </si>
  <si>
    <t>Secondary</t>
  </si>
  <si>
    <t>Tertiary</t>
  </si>
  <si>
    <t>party</t>
  </si>
  <si>
    <t>bn</t>
  </si>
  <si>
    <t>ph</t>
  </si>
  <si>
    <t>Education</t>
  </si>
  <si>
    <t>Income</t>
  </si>
  <si>
    <t>Q1</t>
  </si>
  <si>
    <t>Q2</t>
  </si>
  <si>
    <t>Q3</t>
  </si>
  <si>
    <t>Q4</t>
  </si>
  <si>
    <t>Q5</t>
  </si>
  <si>
    <t>zero</t>
  </si>
  <si>
    <t>Difference between (% top 10% educated voting BN) and (% bottom 90% educated voting BN)</t>
  </si>
  <si>
    <t>ct10_educ</t>
  </si>
  <si>
    <t>ct10_educ2</t>
  </si>
  <si>
    <t>ct10_educ3</t>
  </si>
  <si>
    <t>ct10_inc</t>
  </si>
  <si>
    <t>ct10_inc2</t>
  </si>
  <si>
    <t>ct10_inc3</t>
  </si>
  <si>
    <t>Age (recoded)</t>
  </si>
  <si>
    <t>20-40</t>
  </si>
  <si>
    <t>40-60</t>
  </si>
  <si>
    <t>60+</t>
  </si>
  <si>
    <t>cagerec_2</t>
  </si>
  <si>
    <t>cagerec_22</t>
  </si>
  <si>
    <t>cagerec_23</t>
  </si>
  <si>
    <t>Difference between (% voters age 20-40 voting BN) and (% voters age 40+ voting BN)</t>
  </si>
  <si>
    <t>Difference between (% voters age 20-40 voting PH) and (% voters age 40+ voting PH)</t>
  </si>
  <si>
    <t>Controling for education</t>
  </si>
  <si>
    <t>Controling for gender, education, and urban-rural</t>
  </si>
  <si>
    <t>Rural / urban</t>
  </si>
  <si>
    <t>Urban</t>
  </si>
  <si>
    <t>Rural</t>
  </si>
  <si>
    <t>Gender</t>
  </si>
  <si>
    <t>Woman</t>
  </si>
  <si>
    <t>Man</t>
  </si>
  <si>
    <t>BN</t>
  </si>
  <si>
    <t>PH</t>
  </si>
  <si>
    <t>Female</t>
  </si>
  <si>
    <t>Male</t>
  </si>
  <si>
    <t>Christian</t>
  </si>
  <si>
    <t>crel3</t>
  </si>
  <si>
    <t>crel32</t>
  </si>
  <si>
    <t>crel33</t>
  </si>
  <si>
    <t>Difference between (% muslim voters voting BN) and (% other voters voting BN)</t>
  </si>
  <si>
    <t>Controling for religion</t>
  </si>
  <si>
    <t>Controling for education and income</t>
  </si>
  <si>
    <t>Controling for age, gender, education, income, employment and marital status, and urban-rural</t>
  </si>
  <si>
    <t>Controling for religion, age, gender, education, employment and marital status, and urban-rural</t>
  </si>
  <si>
    <t>csex</t>
  </si>
  <si>
    <t>csex2</t>
  </si>
  <si>
    <t>csex3</t>
  </si>
  <si>
    <t>Difference between (% male voters voting BN) and (% other voters voting BN)</t>
  </si>
  <si>
    <t>Controling for age, education, income, religion, employment and marital status, and urban-rural</t>
  </si>
  <si>
    <t>crural</t>
  </si>
  <si>
    <t>crural2</t>
  </si>
  <si>
    <t>crural3</t>
  </si>
  <si>
    <t>Controling for age, education, gender, income, religion, employment and marital status</t>
  </si>
  <si>
    <t>Difference between (% rural voters voting BN) and (% urban voting BN)</t>
  </si>
  <si>
    <t>Difference between (% muslim voters voting PH) and (% other voters voting PH)</t>
  </si>
  <si>
    <t>incgr</t>
  </si>
  <si>
    <t>Bottom 50%</t>
  </si>
  <si>
    <t>Middle 40%</t>
  </si>
  <si>
    <t>Top 10%</t>
  </si>
  <si>
    <t>Income Groups</t>
  </si>
  <si>
    <t>Controling for religion, age, gender, employment and marital status, and urban-rural</t>
  </si>
  <si>
    <t>Difference between (% top 10% educated voting PH) and (% bottom 90% educated voting PH)</t>
  </si>
  <si>
    <t>Difference between (% top 10% Muslim income earners voting PH) and (% bottom 90% muslim income earners voting PH)</t>
  </si>
  <si>
    <t>Controling for age and employment</t>
  </si>
  <si>
    <t>Controling for  age, gender, education, employment and marital status, and urban-rural</t>
  </si>
  <si>
    <t>s</t>
  </si>
  <si>
    <t>Difference between (% top 10% non-muslim income earners voting PH) and (% bottom 90% non-muslim income earners voting PH)</t>
  </si>
  <si>
    <t>variable</t>
  </si>
  <si>
    <t>Education: Primary</t>
  </si>
  <si>
    <t>Education: Secondary</t>
  </si>
  <si>
    <t>Education: Tertiary</t>
  </si>
  <si>
    <t>Age: 60+</t>
  </si>
  <si>
    <t>Employment status: Employed</t>
  </si>
  <si>
    <t>Employment status: Unemployed</t>
  </si>
  <si>
    <t>Employment status: Inactive</t>
  </si>
  <si>
    <t>Hindu / Sikh</t>
  </si>
  <si>
    <t>Muslim</t>
  </si>
  <si>
    <t>Buddhist / Taoist / Other</t>
  </si>
  <si>
    <t>Religion: Buddhist / Taoist</t>
  </si>
  <si>
    <t>Religion: Hindu / Sikh</t>
  </si>
  <si>
    <t>Religion: Muslim</t>
  </si>
  <si>
    <t>Religion: Christian</t>
  </si>
  <si>
    <r>
      <rPr>
        <b/>
        <sz val="11"/>
        <color theme="1"/>
        <rFont val="Arial"/>
        <family val="2"/>
      </rPr>
      <t>Source</t>
    </r>
    <r>
      <rPr>
        <sz val="11"/>
        <color theme="1"/>
        <rFont val="Arial"/>
        <family val="2"/>
      </rPr>
      <t xml:space="preserve">: authors' computations using Asian Barometer Surveys.
</t>
    </r>
    <r>
      <rPr>
        <b/>
        <sz val="11"/>
        <color theme="1"/>
        <rFont val="Arial"/>
        <family val="2"/>
      </rPr>
      <t>Note</t>
    </r>
    <r>
      <rPr>
        <sz val="11"/>
        <color theme="1"/>
        <rFont val="Arial"/>
        <family val="2"/>
      </rPr>
      <t>: the table shows descriptive statistics by year for selected available variables.</t>
    </r>
  </si>
  <si>
    <t>Center for East Asia Democratic Studies</t>
  </si>
  <si>
    <t>Religion</t>
  </si>
  <si>
    <t>Buddhist / Taoist</t>
  </si>
  <si>
    <t>Vote for the National Front by religious affiliation</t>
  </si>
  <si>
    <t>Composition of the electorate by religious affiliation</t>
  </si>
  <si>
    <t>Composition of the electorate by education</t>
  </si>
  <si>
    <t>Composition of the electorate by age group</t>
  </si>
  <si>
    <t>Composition of income groups by religious affiliation</t>
  </si>
  <si>
    <t>Survey data sources</t>
  </si>
  <si>
    <t>Complete descriptive statistics by year</t>
  </si>
  <si>
    <t>BN (sum) Share</t>
  </si>
  <si>
    <t>DAP (sum) Share</t>
  </si>
  <si>
    <t>Other (sum) Share</t>
  </si>
  <si>
    <t>PAS (sum) Share</t>
  </si>
  <si>
    <t>PKR (sum) Share</t>
  </si>
  <si>
    <t>opposition</t>
  </si>
  <si>
    <t>Asian Barometer, Wave 2</t>
  </si>
  <si>
    <t>Asian Barometer, Wave 3</t>
  </si>
  <si>
    <t>Asian Barometer, Wave 4</t>
  </si>
  <si>
    <t>Location: Rural areas</t>
  </si>
  <si>
    <t>Age: 20-39</t>
  </si>
  <si>
    <t>Age: 40-59</t>
  </si>
  <si>
    <t>Gender: Men</t>
  </si>
  <si>
    <t>Marital status: Married or with partner</t>
  </si>
  <si>
    <t>Variable</t>
  </si>
  <si>
    <t>educ</t>
  </si>
  <si>
    <t>geduc</t>
  </si>
  <si>
    <t>qinc</t>
  </si>
  <si>
    <t>ginc</t>
  </si>
  <si>
    <t>rural</t>
  </si>
  <si>
    <t>sex</t>
  </si>
  <si>
    <t>agerec</t>
  </si>
  <si>
    <t>Value</t>
  </si>
  <si>
    <t>20-39</t>
  </si>
  <si>
    <t>40-59</t>
  </si>
  <si>
    <t>id</t>
  </si>
  <si>
    <t>univ_1</t>
  </si>
  <si>
    <t>univ_2</t>
  </si>
  <si>
    <t>univ_3</t>
  </si>
  <si>
    <t>educ1_1</t>
  </si>
  <si>
    <t>educ1_2</t>
  </si>
  <si>
    <t>educ1_3</t>
  </si>
  <si>
    <t>educ2_1</t>
  </si>
  <si>
    <t>educ2_2</t>
  </si>
  <si>
    <t>educ2_3</t>
  </si>
  <si>
    <t>educ3_1</t>
  </si>
  <si>
    <t>educ3_2</t>
  </si>
  <si>
    <t>educ3_3</t>
  </si>
  <si>
    <t>geduc1_1</t>
  </si>
  <si>
    <t>geduc1_2</t>
  </si>
  <si>
    <t>geduc1_3</t>
  </si>
  <si>
    <t>geduc2_1</t>
  </si>
  <si>
    <t>geduc2_2</t>
  </si>
  <si>
    <t>geduc2_3</t>
  </si>
  <si>
    <t>geduc3_1</t>
  </si>
  <si>
    <t>geduc3_2</t>
  </si>
  <si>
    <t>geduc3_3</t>
  </si>
  <si>
    <t>ginc1_1</t>
  </si>
  <si>
    <t>ginc1_2</t>
  </si>
  <si>
    <t>ginc1_3</t>
  </si>
  <si>
    <t>ginc2_1</t>
  </si>
  <si>
    <t>ginc2_2</t>
  </si>
  <si>
    <t>ginc2_3</t>
  </si>
  <si>
    <t>ginc3_1</t>
  </si>
  <si>
    <t>ginc3_2</t>
  </si>
  <si>
    <t>ginc3_3</t>
  </si>
  <si>
    <t>agerec1_1</t>
  </si>
  <si>
    <t>agerec1_2</t>
  </si>
  <si>
    <t>agerec1_3</t>
  </si>
  <si>
    <t>agerec2_1</t>
  </si>
  <si>
    <t>agerec2_2</t>
  </si>
  <si>
    <t>agerec2_3</t>
  </si>
  <si>
    <t>agerec3_1</t>
  </si>
  <si>
    <t>agerec3_2</t>
  </si>
  <si>
    <t>agerec3_3</t>
  </si>
  <si>
    <t>sex_1</t>
  </si>
  <si>
    <t>sex_2</t>
  </si>
  <si>
    <t>sex_3</t>
  </si>
  <si>
    <t>religion1_1</t>
  </si>
  <si>
    <t>religion1_2</t>
  </si>
  <si>
    <t>religion1_3</t>
  </si>
  <si>
    <t>religion2_1</t>
  </si>
  <si>
    <t>religion2_2</t>
  </si>
  <si>
    <t>religion2_3</t>
  </si>
  <si>
    <t>religion3_1</t>
  </si>
  <si>
    <t>religion3_2</t>
  </si>
  <si>
    <t>religion3_3</t>
  </si>
  <si>
    <t>religion4_1</t>
  </si>
  <si>
    <t>religion4_2</t>
  </si>
  <si>
    <t>religion4_3</t>
  </si>
  <si>
    <t>rural_1</t>
  </si>
  <si>
    <t>rural_2</t>
  </si>
  <si>
    <t>rural_3</t>
  </si>
  <si>
    <t>religion</t>
  </si>
  <si>
    <t>General election results by group, 1955-2018</t>
  </si>
  <si>
    <t>General election results in Malaysia, 1955-2018</t>
  </si>
  <si>
    <t>Religious cleavages in Malaysia</t>
  </si>
  <si>
    <t>Vote for the National Front by income group among Muslims and non-Muslims</t>
  </si>
  <si>
    <t>Vote for the National Front by education level</t>
  </si>
  <si>
    <t>Vote for the National Front by income quintile</t>
  </si>
  <si>
    <t>Vote for the National Front by location</t>
  </si>
  <si>
    <t>Vote for the National Front by age group</t>
  </si>
  <si>
    <t>Vote for the National Front by gender</t>
  </si>
  <si>
    <t>Vote for the National Front among men</t>
  </si>
  <si>
    <t>Vote for the National Front by income group</t>
  </si>
  <si>
    <t>Vote for the National Front by religion</t>
  </si>
  <si>
    <t>Vote for the National Front among highest-educated voters</t>
  </si>
  <si>
    <t>Vote for the National Front among lowest-educated voters</t>
  </si>
  <si>
    <t>Vote for the National Front among low-income voters</t>
  </si>
  <si>
    <t>Vote for the National Front among top-income voters</t>
  </si>
  <si>
    <t>Vote for the National Front among rural areas</t>
  </si>
  <si>
    <t>Vote for the National Front among older voters</t>
  </si>
  <si>
    <t>Appendix C - Main figures and tables</t>
  </si>
  <si>
    <t>Appendix CA - Composition of the electorate and election results</t>
  </si>
  <si>
    <t>Appendix CB and BC - Structure of the vote for the National Front Coalition</t>
  </si>
  <si>
    <t>Appendix CD - Appendix tables</t>
  </si>
  <si>
    <t>Figure C1</t>
  </si>
  <si>
    <t>Figure C2</t>
  </si>
  <si>
    <t>Figure C3</t>
  </si>
  <si>
    <t>Figure C4</t>
  </si>
  <si>
    <t>Figure C5</t>
  </si>
  <si>
    <t>Figure CA1</t>
  </si>
  <si>
    <t>Figure CA2</t>
  </si>
  <si>
    <t>Figure CA3</t>
  </si>
  <si>
    <t>Figure CA4</t>
  </si>
  <si>
    <t>Figure CA5</t>
  </si>
  <si>
    <t>Figure CB1</t>
  </si>
  <si>
    <t>Figure CB2</t>
  </si>
  <si>
    <t>Figure CB3</t>
  </si>
  <si>
    <t>Figure CB4</t>
  </si>
  <si>
    <t>Figure CB5</t>
  </si>
  <si>
    <t>Figure CB6</t>
  </si>
  <si>
    <t>Figure CB7</t>
  </si>
  <si>
    <t>Figure CC1</t>
  </si>
  <si>
    <t>Figure CC2</t>
  </si>
  <si>
    <t>Figure CC3</t>
  </si>
  <si>
    <t>Figure CC4</t>
  </si>
  <si>
    <t>Figure CC5</t>
  </si>
  <si>
    <t>Figure CC6</t>
  </si>
  <si>
    <t>Figure CC7</t>
  </si>
  <si>
    <t>Figure CC8</t>
  </si>
  <si>
    <t>Table C1</t>
  </si>
  <si>
    <t>Table C2</t>
  </si>
  <si>
    <t>Vote for the National Front among top-income earners</t>
  </si>
  <si>
    <t>Chapter 12. "Democratization and the Construction of Class Cleavages
in Thailand, the Philippines, Malaysia, and Indonesia, 1992-2019"
Amory GETHIN, Thanasak JENMANA
Appendix C - Malaysia</t>
  </si>
  <si>
    <t>Table C1 - Survey data sources</t>
  </si>
  <si>
    <t>Table C2 - Complete descriptive statistics</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</si>
</sst>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2"/>
      <color theme="1"/>
      <name val="Calibri"/>
      <family val="2"/>
      <scheme val="minor"/>
    </font>
    <font>
      <sz val="12"/>
      <color theme="1"/>
      <name val="Calibri"/>
      <family val="2"/>
      <scheme val="minor"/>
    </font>
    <font>
      <sz val="12"/>
      <color theme="1"/>
      <name val="Baskerville"/>
      <family val="1"/>
    </font>
    <font>
      <sz val="12"/>
      <color theme="1"/>
      <name val=".AppleSystemUIFont"/>
    </font>
    <font>
      <b/>
      <sz val="11"/>
      <name val="Arial"/>
      <family val="2"/>
    </font>
    <font>
      <sz val="11"/>
      <name val="Arial"/>
      <family val="2"/>
    </font>
    <font>
      <sz val="8"/>
      <name val="Calibri"/>
      <family val="2"/>
      <scheme val="minor"/>
    </font>
    <font>
      <sz val="12"/>
      <color theme="1"/>
      <name val="Arial"/>
      <family val="2"/>
    </font>
    <font>
      <b/>
      <sz val="12"/>
      <name val="Arial"/>
      <family val="2"/>
    </font>
    <font>
      <sz val="12"/>
      <name val="Arial"/>
      <family val="2"/>
    </font>
    <font>
      <sz val="11"/>
      <color theme="1"/>
      <name val="Arial"/>
      <family val="2"/>
    </font>
    <font>
      <b/>
      <sz val="11"/>
      <color theme="1"/>
      <name val="Arial"/>
      <family val="2"/>
    </font>
  </fonts>
  <fills count="8">
    <fill>
      <patternFill patternType="none"/>
    </fill>
    <fill>
      <patternFill patternType="gray125"/>
    </fill>
    <fill>
      <patternFill patternType="solid">
        <fgColor theme="5" tint="0.39997558519241921"/>
        <bgColor indexed="64"/>
      </patternFill>
    </fill>
    <fill>
      <patternFill patternType="solid">
        <fgColor theme="9" tint="0.79995117038483843"/>
        <bgColor indexed="64"/>
      </patternFill>
    </fill>
    <fill>
      <patternFill patternType="solid">
        <fgColor theme="4" tint="0.79995117038483843"/>
        <bgColor indexed="64"/>
      </patternFill>
    </fill>
    <fill>
      <patternFill patternType="solid">
        <fgColor theme="9" tint="0.79995117038483843"/>
        <bgColor indexed="64"/>
      </patternFill>
    </fill>
    <fill>
      <patternFill patternType="solid">
        <fgColor theme="7" tint="0.79995117038483843"/>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71">
    <xf numFmtId="0" fontId="0" fillId="0" borderId="0" xfId="0"/>
    <xf numFmtId="0" fontId="2" fillId="0" borderId="0" xfId="0" applyFont="1"/>
    <xf numFmtId="0" fontId="2" fillId="0" borderId="0" xfId="0" applyNumberFormat="1" applyFont="1"/>
    <xf numFmtId="0" fontId="2" fillId="0" borderId="0" xfId="0" applyFont="1" applyAlignment="1">
      <alignment wrapText="1"/>
    </xf>
    <xf numFmtId="9" fontId="2" fillId="0" borderId="0" xfId="1" applyFont="1"/>
    <xf numFmtId="9" fontId="2" fillId="0" borderId="0" xfId="1" applyNumberFormat="1" applyFont="1"/>
    <xf numFmtId="10" fontId="0" fillId="0" borderId="0" xfId="1" applyNumberFormat="1" applyFont="1"/>
    <xf numFmtId="0" fontId="3" fillId="0" borderId="0" xfId="0" applyFont="1"/>
    <xf numFmtId="0" fontId="5" fillId="3" borderId="9" xfId="0" applyFont="1" applyFill="1" applyBorder="1" applyAlignment="1">
      <alignment horizontal="center"/>
    </xf>
    <xf numFmtId="0" fontId="5" fillId="3" borderId="10" xfId="0" applyFont="1" applyFill="1" applyBorder="1"/>
    <xf numFmtId="0" fontId="5" fillId="3" borderId="4" xfId="0" applyFont="1" applyFill="1" applyBorder="1" applyAlignment="1">
      <alignment horizontal="center"/>
    </xf>
    <xf numFmtId="0" fontId="5" fillId="3" borderId="5" xfId="0" applyFont="1" applyFill="1" applyBorder="1"/>
    <xf numFmtId="9" fontId="0" fillId="0" borderId="0" xfId="1" applyFont="1"/>
    <xf numFmtId="0" fontId="7" fillId="0" borderId="0" xfId="0" applyFo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xf>
    <xf numFmtId="0" fontId="7" fillId="0" borderId="0" xfId="0" applyFont="1" applyBorder="1" applyAlignment="1">
      <alignment horizontal="center"/>
    </xf>
    <xf numFmtId="3" fontId="7" fillId="0" borderId="5" xfId="0" applyNumberFormat="1" applyFont="1" applyBorder="1" applyAlignment="1">
      <alignment horizontal="center"/>
    </xf>
    <xf numFmtId="0" fontId="7" fillId="0" borderId="0" xfId="0" applyFont="1" applyBorder="1" applyAlignment="1">
      <alignment horizontal="left"/>
    </xf>
    <xf numFmtId="0" fontId="7" fillId="0" borderId="6" xfId="0" applyFont="1" applyBorder="1" applyAlignment="1">
      <alignment horizontal="center"/>
    </xf>
    <xf numFmtId="0" fontId="7" fillId="0" borderId="7" xfId="0" applyFont="1" applyBorder="1" applyAlignment="1">
      <alignment horizontal="left"/>
    </xf>
    <xf numFmtId="0" fontId="7" fillId="0" borderId="7" xfId="0" applyFont="1" applyBorder="1" applyAlignment="1">
      <alignment horizontal="center"/>
    </xf>
    <xf numFmtId="3" fontId="7" fillId="0" borderId="8" xfId="0" applyNumberFormat="1" applyFont="1" applyBorder="1" applyAlignment="1">
      <alignment horizontal="center"/>
    </xf>
    <xf numFmtId="0" fontId="9" fillId="0" borderId="0" xfId="0" applyFont="1" applyBorder="1" applyAlignment="1">
      <alignment horizontal="left"/>
    </xf>
    <xf numFmtId="0" fontId="5" fillId="0" borderId="0" xfId="0" applyFont="1" applyBorder="1"/>
    <xf numFmtId="0" fontId="10" fillId="0" borderId="0" xfId="0" applyFont="1"/>
    <xf numFmtId="0" fontId="10" fillId="0" borderId="11" xfId="0" applyFont="1" applyBorder="1"/>
    <xf numFmtId="9" fontId="10" fillId="0" borderId="0" xfId="1" applyFont="1" applyBorder="1" applyAlignment="1">
      <alignment horizontal="center"/>
    </xf>
    <xf numFmtId="9" fontId="10" fillId="0" borderId="5" xfId="1" applyFont="1" applyBorder="1" applyAlignment="1">
      <alignment horizontal="center"/>
    </xf>
    <xf numFmtId="0" fontId="10" fillId="0" borderId="12" xfId="0" applyFont="1" applyBorder="1"/>
    <xf numFmtId="0" fontId="10" fillId="0" borderId="0" xfId="0" applyFont="1" applyAlignment="1">
      <alignment horizontal="center"/>
    </xf>
    <xf numFmtId="0" fontId="10" fillId="0" borderId="0" xfId="0" applyFont="1" applyAlignment="1">
      <alignment horizontal="left" vertical="top"/>
    </xf>
    <xf numFmtId="9" fontId="10" fillId="0" borderId="1" xfId="1" applyFont="1" applyBorder="1" applyAlignment="1">
      <alignment horizontal="center"/>
    </xf>
    <xf numFmtId="9" fontId="10" fillId="0" borderId="2" xfId="1" applyFont="1" applyBorder="1" applyAlignment="1">
      <alignment horizontal="center"/>
    </xf>
    <xf numFmtId="9" fontId="10" fillId="0" borderId="3" xfId="1" applyFont="1" applyBorder="1" applyAlignment="1">
      <alignment horizontal="center"/>
    </xf>
    <xf numFmtId="0" fontId="5" fillId="4" borderId="9" xfId="0" applyFont="1" applyFill="1" applyBorder="1" applyAlignment="1">
      <alignment horizontal="center"/>
    </xf>
    <xf numFmtId="0" fontId="5" fillId="4" borderId="10" xfId="0" applyFont="1" applyFill="1" applyBorder="1"/>
    <xf numFmtId="0" fontId="5" fillId="4" borderId="4" xfId="0" applyFont="1" applyFill="1" applyBorder="1" applyAlignment="1">
      <alignment horizontal="center"/>
    </xf>
    <xf numFmtId="0" fontId="5" fillId="4" borderId="5" xfId="0" applyFont="1" applyFill="1" applyBorder="1"/>
    <xf numFmtId="0" fontId="5" fillId="6" borderId="9" xfId="0" applyFont="1" applyFill="1" applyBorder="1" applyAlignment="1">
      <alignment horizontal="center"/>
    </xf>
    <xf numFmtId="0" fontId="5" fillId="6" borderId="10" xfId="0" applyFont="1" applyFill="1" applyBorder="1"/>
    <xf numFmtId="0" fontId="5" fillId="6" borderId="4" xfId="0" applyFont="1" applyFill="1" applyBorder="1" applyAlignment="1">
      <alignment horizontal="center"/>
    </xf>
    <xf numFmtId="0" fontId="5" fillId="6" borderId="5" xfId="0" applyFont="1" applyFill="1" applyBorder="1"/>
    <xf numFmtId="0" fontId="5" fillId="7" borderId="9" xfId="0" applyFont="1" applyFill="1" applyBorder="1" applyAlignment="1">
      <alignment horizontal="center"/>
    </xf>
    <xf numFmtId="0" fontId="5" fillId="7" borderId="10" xfId="0" applyFont="1" applyFill="1" applyBorder="1"/>
    <xf numFmtId="0" fontId="5" fillId="7" borderId="6" xfId="0" applyFont="1" applyFill="1" applyBorder="1" applyAlignment="1">
      <alignment horizontal="center"/>
    </xf>
    <xf numFmtId="0" fontId="5" fillId="7" borderId="8" xfId="0" applyFont="1" applyFill="1" applyBorder="1"/>
    <xf numFmtId="0" fontId="5" fillId="0" borderId="0" xfId="0" applyFont="1"/>
    <xf numFmtId="0" fontId="4" fillId="7" borderId="1" xfId="0" applyFont="1" applyFill="1" applyBorder="1" applyAlignment="1">
      <alignment horizontal="center"/>
    </xf>
    <xf numFmtId="0" fontId="4" fillId="7" borderId="3" xfId="0" applyFont="1" applyFill="1" applyBorder="1" applyAlignment="1">
      <alignment horizont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5" borderId="1" xfId="0" applyFont="1" applyFill="1" applyBorder="1" applyAlignment="1">
      <alignment horizontal="center"/>
    </xf>
    <xf numFmtId="0" fontId="4" fillId="5" borderId="3" xfId="0" applyFont="1" applyFill="1" applyBorder="1" applyAlignment="1">
      <alignment horizontal="center"/>
    </xf>
    <xf numFmtId="0" fontId="4" fillId="6" borderId="1" xfId="0" applyFont="1" applyFill="1" applyBorder="1" applyAlignment="1">
      <alignment horizontal="center"/>
    </xf>
    <xf numFmtId="0" fontId="4" fillId="6" borderId="3" xfId="0" applyFont="1" applyFill="1" applyBorder="1"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7B00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25.xml"/><Relationship Id="rId21" Type="http://schemas.openxmlformats.org/officeDocument/2006/relationships/chartsheet" Target="chartsheets/sheet20.xml"/><Relationship Id="rId42" Type="http://schemas.openxmlformats.org/officeDocument/2006/relationships/worksheet" Target="worksheets/sheet17.xml"/><Relationship Id="rId47" Type="http://schemas.openxmlformats.org/officeDocument/2006/relationships/worksheet" Target="worksheets/sheet22.xml"/><Relationship Id="rId63" Type="http://schemas.openxmlformats.org/officeDocument/2006/relationships/worksheet" Target="worksheets/sheet38.xml"/><Relationship Id="rId68" Type="http://schemas.openxmlformats.org/officeDocument/2006/relationships/worksheet" Target="worksheets/sheet43.xml"/><Relationship Id="rId84" Type="http://schemas.openxmlformats.org/officeDocument/2006/relationships/worksheet" Target="worksheets/sheet59.xml"/><Relationship Id="rId89" Type="http://schemas.openxmlformats.org/officeDocument/2006/relationships/styles" Target="styles.xml"/><Relationship Id="rId16" Type="http://schemas.openxmlformats.org/officeDocument/2006/relationships/chartsheet" Target="chartsheets/sheet15.xml"/><Relationship Id="rId11" Type="http://schemas.openxmlformats.org/officeDocument/2006/relationships/chartsheet" Target="chartsheets/sheet10.xml"/><Relationship Id="rId32" Type="http://schemas.openxmlformats.org/officeDocument/2006/relationships/worksheet" Target="worksheets/sheet7.xml"/><Relationship Id="rId37" Type="http://schemas.openxmlformats.org/officeDocument/2006/relationships/worksheet" Target="worksheets/sheet12.xml"/><Relationship Id="rId53" Type="http://schemas.openxmlformats.org/officeDocument/2006/relationships/worksheet" Target="worksheets/sheet28.xml"/><Relationship Id="rId58" Type="http://schemas.openxmlformats.org/officeDocument/2006/relationships/worksheet" Target="worksheets/sheet33.xml"/><Relationship Id="rId74" Type="http://schemas.openxmlformats.org/officeDocument/2006/relationships/worksheet" Target="worksheets/sheet49.xml"/><Relationship Id="rId79" Type="http://schemas.openxmlformats.org/officeDocument/2006/relationships/worksheet" Target="worksheets/sheet54.xml"/><Relationship Id="rId5" Type="http://schemas.openxmlformats.org/officeDocument/2006/relationships/chartsheet" Target="chartsheets/sheet4.xml"/><Relationship Id="rId90" Type="http://schemas.openxmlformats.org/officeDocument/2006/relationships/sharedStrings" Target="sharedStrings.xml"/><Relationship Id="rId14" Type="http://schemas.openxmlformats.org/officeDocument/2006/relationships/chartsheet" Target="chartsheets/sheet13.xml"/><Relationship Id="rId22" Type="http://schemas.openxmlformats.org/officeDocument/2006/relationships/chartsheet" Target="chartsheets/sheet21.xml"/><Relationship Id="rId27" Type="http://schemas.openxmlformats.org/officeDocument/2006/relationships/worksheet" Target="worksheets/sheet2.xml"/><Relationship Id="rId30" Type="http://schemas.openxmlformats.org/officeDocument/2006/relationships/worksheet" Target="worksheets/sheet5.xml"/><Relationship Id="rId35" Type="http://schemas.openxmlformats.org/officeDocument/2006/relationships/worksheet" Target="worksheets/sheet10.xml"/><Relationship Id="rId43" Type="http://schemas.openxmlformats.org/officeDocument/2006/relationships/worksheet" Target="worksheets/sheet18.xml"/><Relationship Id="rId48" Type="http://schemas.openxmlformats.org/officeDocument/2006/relationships/worksheet" Target="worksheets/sheet23.xml"/><Relationship Id="rId56" Type="http://schemas.openxmlformats.org/officeDocument/2006/relationships/worksheet" Target="worksheets/sheet31.xml"/><Relationship Id="rId64" Type="http://schemas.openxmlformats.org/officeDocument/2006/relationships/worksheet" Target="worksheets/sheet39.xml"/><Relationship Id="rId69" Type="http://schemas.openxmlformats.org/officeDocument/2006/relationships/worksheet" Target="worksheets/sheet44.xml"/><Relationship Id="rId77" Type="http://schemas.openxmlformats.org/officeDocument/2006/relationships/worksheet" Target="worksheets/sheet52.xml"/><Relationship Id="rId8" Type="http://schemas.openxmlformats.org/officeDocument/2006/relationships/chartsheet" Target="chartsheets/sheet7.xml"/><Relationship Id="rId51" Type="http://schemas.openxmlformats.org/officeDocument/2006/relationships/worksheet" Target="worksheets/sheet26.xml"/><Relationship Id="rId72" Type="http://schemas.openxmlformats.org/officeDocument/2006/relationships/worksheet" Target="worksheets/sheet47.xml"/><Relationship Id="rId80" Type="http://schemas.openxmlformats.org/officeDocument/2006/relationships/worksheet" Target="worksheets/sheet55.xml"/><Relationship Id="rId85" Type="http://schemas.openxmlformats.org/officeDocument/2006/relationships/worksheet" Target="worksheets/sheet60.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chartsheet" Target="chartsheets/sheet24.xml"/><Relationship Id="rId33" Type="http://schemas.openxmlformats.org/officeDocument/2006/relationships/worksheet" Target="worksheets/sheet8.xml"/><Relationship Id="rId38" Type="http://schemas.openxmlformats.org/officeDocument/2006/relationships/worksheet" Target="worksheets/sheet13.xml"/><Relationship Id="rId46" Type="http://schemas.openxmlformats.org/officeDocument/2006/relationships/worksheet" Target="worksheets/sheet21.xml"/><Relationship Id="rId59" Type="http://schemas.openxmlformats.org/officeDocument/2006/relationships/worksheet" Target="worksheets/sheet34.xml"/><Relationship Id="rId67" Type="http://schemas.openxmlformats.org/officeDocument/2006/relationships/worksheet" Target="worksheets/sheet42.xml"/><Relationship Id="rId20" Type="http://schemas.openxmlformats.org/officeDocument/2006/relationships/chartsheet" Target="chartsheets/sheet19.xml"/><Relationship Id="rId41" Type="http://schemas.openxmlformats.org/officeDocument/2006/relationships/worksheet" Target="worksheets/sheet16.xml"/><Relationship Id="rId54" Type="http://schemas.openxmlformats.org/officeDocument/2006/relationships/worksheet" Target="worksheets/sheet29.xml"/><Relationship Id="rId62" Type="http://schemas.openxmlformats.org/officeDocument/2006/relationships/worksheet" Target="worksheets/sheet37.xml"/><Relationship Id="rId70" Type="http://schemas.openxmlformats.org/officeDocument/2006/relationships/worksheet" Target="worksheets/sheet45.xml"/><Relationship Id="rId75" Type="http://schemas.openxmlformats.org/officeDocument/2006/relationships/worksheet" Target="worksheets/sheet50.xml"/><Relationship Id="rId83" Type="http://schemas.openxmlformats.org/officeDocument/2006/relationships/worksheet" Target="worksheets/sheet58.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5.xml"/><Relationship Id="rId15" Type="http://schemas.openxmlformats.org/officeDocument/2006/relationships/chartsheet" Target="chartsheets/sheet14.xml"/><Relationship Id="rId23" Type="http://schemas.openxmlformats.org/officeDocument/2006/relationships/chartsheet" Target="chartsheets/sheet22.xml"/><Relationship Id="rId28" Type="http://schemas.openxmlformats.org/officeDocument/2006/relationships/worksheet" Target="worksheets/sheet3.xml"/><Relationship Id="rId36" Type="http://schemas.openxmlformats.org/officeDocument/2006/relationships/worksheet" Target="worksheets/sheet11.xml"/><Relationship Id="rId49" Type="http://schemas.openxmlformats.org/officeDocument/2006/relationships/worksheet" Target="worksheets/sheet24.xml"/><Relationship Id="rId57" Type="http://schemas.openxmlformats.org/officeDocument/2006/relationships/worksheet" Target="worksheets/sheet32.xml"/><Relationship Id="rId10" Type="http://schemas.openxmlformats.org/officeDocument/2006/relationships/chartsheet" Target="chartsheets/sheet9.xml"/><Relationship Id="rId31" Type="http://schemas.openxmlformats.org/officeDocument/2006/relationships/worksheet" Target="worksheets/sheet6.xml"/><Relationship Id="rId44" Type="http://schemas.openxmlformats.org/officeDocument/2006/relationships/worksheet" Target="worksheets/sheet19.xml"/><Relationship Id="rId52" Type="http://schemas.openxmlformats.org/officeDocument/2006/relationships/worksheet" Target="worksheets/sheet27.xml"/><Relationship Id="rId60" Type="http://schemas.openxmlformats.org/officeDocument/2006/relationships/worksheet" Target="worksheets/sheet35.xml"/><Relationship Id="rId65" Type="http://schemas.openxmlformats.org/officeDocument/2006/relationships/worksheet" Target="worksheets/sheet40.xml"/><Relationship Id="rId73" Type="http://schemas.openxmlformats.org/officeDocument/2006/relationships/worksheet" Target="worksheets/sheet48.xml"/><Relationship Id="rId78" Type="http://schemas.openxmlformats.org/officeDocument/2006/relationships/worksheet" Target="worksheets/sheet53.xml"/><Relationship Id="rId81" Type="http://schemas.openxmlformats.org/officeDocument/2006/relationships/worksheet" Target="worksheets/sheet56.xml"/><Relationship Id="rId86" Type="http://schemas.openxmlformats.org/officeDocument/2006/relationships/worksheet" Target="worksheets/sheet61.xml"/><Relationship Id="rId4" Type="http://schemas.openxmlformats.org/officeDocument/2006/relationships/chartsheet" Target="chartsheets/sheet3.xml"/><Relationship Id="rId9" Type="http://schemas.openxmlformats.org/officeDocument/2006/relationships/chartsheet" Target="chartsheets/sheet8.xml"/><Relationship Id="rId13" Type="http://schemas.openxmlformats.org/officeDocument/2006/relationships/chartsheet" Target="chartsheets/sheet12.xml"/><Relationship Id="rId18" Type="http://schemas.openxmlformats.org/officeDocument/2006/relationships/chartsheet" Target="chartsheets/sheet17.xml"/><Relationship Id="rId39" Type="http://schemas.openxmlformats.org/officeDocument/2006/relationships/worksheet" Target="worksheets/sheet14.xml"/><Relationship Id="rId34" Type="http://schemas.openxmlformats.org/officeDocument/2006/relationships/worksheet" Target="worksheets/sheet9.xml"/><Relationship Id="rId50" Type="http://schemas.openxmlformats.org/officeDocument/2006/relationships/worksheet" Target="worksheets/sheet25.xml"/><Relationship Id="rId55" Type="http://schemas.openxmlformats.org/officeDocument/2006/relationships/worksheet" Target="worksheets/sheet30.xml"/><Relationship Id="rId76" Type="http://schemas.openxmlformats.org/officeDocument/2006/relationships/worksheet" Target="worksheets/sheet51.xml"/><Relationship Id="rId7" Type="http://schemas.openxmlformats.org/officeDocument/2006/relationships/chartsheet" Target="chartsheets/sheet6.xml"/><Relationship Id="rId71" Type="http://schemas.openxmlformats.org/officeDocument/2006/relationships/worksheet" Target="worksheets/sheet46.xml"/><Relationship Id="rId2" Type="http://schemas.openxmlformats.org/officeDocument/2006/relationships/chartsheet" Target="chartsheets/sheet1.xml"/><Relationship Id="rId29" Type="http://schemas.openxmlformats.org/officeDocument/2006/relationships/worksheet" Target="worksheets/sheet4.xml"/><Relationship Id="rId24" Type="http://schemas.openxmlformats.org/officeDocument/2006/relationships/chartsheet" Target="chartsheets/sheet23.xml"/><Relationship Id="rId40" Type="http://schemas.openxmlformats.org/officeDocument/2006/relationships/worksheet" Target="worksheets/sheet15.xml"/><Relationship Id="rId45" Type="http://schemas.openxmlformats.org/officeDocument/2006/relationships/worksheet" Target="worksheets/sheet20.xml"/><Relationship Id="rId66" Type="http://schemas.openxmlformats.org/officeDocument/2006/relationships/worksheet" Target="worksheets/sheet41.xml"/><Relationship Id="rId87" Type="http://schemas.openxmlformats.org/officeDocument/2006/relationships/chartsheet" Target="chartsheets/sheet26.xml"/><Relationship Id="rId61" Type="http://schemas.openxmlformats.org/officeDocument/2006/relationships/worksheet" Target="worksheets/sheet36.xml"/><Relationship Id="rId82" Type="http://schemas.openxmlformats.org/officeDocument/2006/relationships/worksheet" Target="worksheets/sheet57.xml"/><Relationship Id="rId19" Type="http://schemas.openxmlformats.org/officeDocument/2006/relationships/chartsheet" Target="chartsheets/sheet1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a:pPr>
            <a:r>
              <a:rPr lang="en-US" sz="1800"/>
              <a:t>Figure C1 – General election results in Malaysia, 1955-2018</a:t>
            </a:r>
          </a:p>
        </c:rich>
      </c:tx>
      <c:layout/>
      <c:overlay val="0"/>
      <c:spPr>
        <a:noFill/>
        <a:ln>
          <a:noFill/>
        </a:ln>
        <a:effectLst/>
      </c:spPr>
    </c:title>
    <c:autoTitleDeleted val="0"/>
    <c:plotArea>
      <c:layout>
        <c:manualLayout>
          <c:layoutTarget val="inner"/>
          <c:xMode val="edge"/>
          <c:yMode val="edge"/>
          <c:x val="6.1324812241220335E-2"/>
          <c:y val="8.946462960331468E-2"/>
          <c:w val="0.90456603869664165"/>
          <c:h val="0.71633595248884685"/>
        </c:manualLayout>
      </c:layout>
      <c:scatterChart>
        <c:scatterStyle val="lineMarker"/>
        <c:varyColors val="0"/>
        <c:ser>
          <c:idx val="0"/>
          <c:order val="0"/>
          <c:tx>
            <c:v>National Coalition (BN)</c:v>
          </c:tx>
          <c:spPr>
            <a:ln w="28575" cap="rnd">
              <a:solidFill>
                <a:schemeClr val="accent1">
                  <a:lumMod val="75000"/>
                </a:schemeClr>
              </a:solidFill>
              <a:round/>
            </a:ln>
            <a:effectLst/>
          </c:spPr>
          <c:marker>
            <c:symbol val="circle"/>
            <c:size val="9"/>
            <c:spPr>
              <a:solidFill>
                <a:schemeClr val="accent1">
                  <a:lumMod val="75000"/>
                </a:schemeClr>
              </a:solidFill>
              <a:ln w="6350">
                <a:solidFill>
                  <a:schemeClr val="accent1">
                    <a:lumMod val="75000"/>
                  </a:schemeClr>
                </a:solidFill>
              </a:ln>
              <a:effectLst/>
            </c:spPr>
          </c:marker>
          <c:xVal>
            <c:numRef>
              <c:f>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r_elec!$B$2:$B$16</c:f>
              <c:numCache>
                <c:formatCode>General</c:formatCode>
                <c:ptCount val="15"/>
                <c:pt idx="0">
                  <c:v>0.81680000000000008</c:v>
                </c:pt>
                <c:pt idx="1">
                  <c:v>0.51770000000000005</c:v>
                </c:pt>
                <c:pt idx="2">
                  <c:v>0.58530000000000004</c:v>
                </c:pt>
                <c:pt idx="3">
                  <c:v>0.44340000000000002</c:v>
                </c:pt>
                <c:pt idx="4">
                  <c:v>0.60809999999999997</c:v>
                </c:pt>
                <c:pt idx="5">
                  <c:v>0.57229999999999992</c:v>
                </c:pt>
                <c:pt idx="6">
                  <c:v>0.60539999999999994</c:v>
                </c:pt>
                <c:pt idx="7">
                  <c:v>0.57279999999999998</c:v>
                </c:pt>
                <c:pt idx="8">
                  <c:v>0.53380000000000005</c:v>
                </c:pt>
                <c:pt idx="9">
                  <c:v>0.65159999999999996</c:v>
                </c:pt>
                <c:pt idx="10">
                  <c:v>0.56530000000000002</c:v>
                </c:pt>
                <c:pt idx="11">
                  <c:v>0.63850000000000007</c:v>
                </c:pt>
                <c:pt idx="12">
                  <c:v>0.51390000000000002</c:v>
                </c:pt>
                <c:pt idx="13">
                  <c:v>0.4738</c:v>
                </c:pt>
                <c:pt idx="14">
                  <c:v>0.33770000000000006</c:v>
                </c:pt>
              </c:numCache>
            </c:numRef>
          </c:yVal>
          <c:smooth val="0"/>
          <c:extLst xmlns:c16r2="http://schemas.microsoft.com/office/drawing/2015/06/chart">
            <c:ext xmlns:c16="http://schemas.microsoft.com/office/drawing/2014/chart" uri="{C3380CC4-5D6E-409C-BE32-E72D297353CC}">
              <c16:uniqueId val="{00000004-65ED-3646-852C-4DA958103F3F}"/>
            </c:ext>
          </c:extLst>
        </c:ser>
        <c:ser>
          <c:idx val="1"/>
          <c:order val="1"/>
          <c:tx>
            <c:v>Democratic Action Party (DAP)</c:v>
          </c:tx>
          <c:spPr>
            <a:ln w="28575" cap="rnd">
              <a:solidFill>
                <a:srgbClr val="FF0000"/>
              </a:solidFill>
              <a:round/>
            </a:ln>
            <a:effectLst/>
          </c:spPr>
          <c:marker>
            <c:symbol val="circle"/>
            <c:size val="9"/>
            <c:spPr>
              <a:solidFill>
                <a:srgbClr val="FF0000"/>
              </a:solidFill>
              <a:ln w="6350">
                <a:solidFill>
                  <a:srgbClr val="FF0000"/>
                </a:solidFill>
              </a:ln>
              <a:effectLst/>
            </c:spPr>
          </c:marker>
          <c:xVal>
            <c:numRef>
              <c:f>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r_elec!$C$2:$C$16</c:f>
              <c:numCache>
                <c:formatCode>General</c:formatCode>
                <c:ptCount val="15"/>
                <c:pt idx="3">
                  <c:v>0.1195</c:v>
                </c:pt>
                <c:pt idx="4">
                  <c:v>0.1832</c:v>
                </c:pt>
                <c:pt idx="5">
                  <c:v>0.1913</c:v>
                </c:pt>
                <c:pt idx="6">
                  <c:v>0.19579999999999997</c:v>
                </c:pt>
                <c:pt idx="7">
                  <c:v>0.2109</c:v>
                </c:pt>
                <c:pt idx="8">
                  <c:v>0.17610000000000001</c:v>
                </c:pt>
                <c:pt idx="9">
                  <c:v>0.11960000000000001</c:v>
                </c:pt>
                <c:pt idx="10">
                  <c:v>0.12529999999999999</c:v>
                </c:pt>
                <c:pt idx="11">
                  <c:v>0.1007</c:v>
                </c:pt>
                <c:pt idx="12">
                  <c:v>0.14069999999999999</c:v>
                </c:pt>
                <c:pt idx="13">
                  <c:v>0.15710000000000002</c:v>
                </c:pt>
                <c:pt idx="14">
                  <c:v>0.18920000000000001</c:v>
                </c:pt>
              </c:numCache>
            </c:numRef>
          </c:yVal>
          <c:smooth val="0"/>
          <c:extLst xmlns:c16r2="http://schemas.microsoft.com/office/drawing/2015/06/chart">
            <c:ext xmlns:c16="http://schemas.microsoft.com/office/drawing/2014/chart" uri="{C3380CC4-5D6E-409C-BE32-E72D297353CC}">
              <c16:uniqueId val="{00000006-65ED-3646-852C-4DA958103F3F}"/>
            </c:ext>
          </c:extLst>
        </c:ser>
        <c:ser>
          <c:idx val="3"/>
          <c:order val="3"/>
          <c:tx>
            <c:v>Pan-Malayan Islamic Party (PAS)</c:v>
          </c:tx>
          <c:spPr>
            <a:ln w="28575">
              <a:solidFill>
                <a:schemeClr val="accent6"/>
              </a:solidFill>
            </a:ln>
          </c:spPr>
          <c:marker>
            <c:symbol val="circle"/>
            <c:size val="9"/>
            <c:spPr>
              <a:solidFill>
                <a:schemeClr val="accent6"/>
              </a:solidFill>
              <a:ln>
                <a:solidFill>
                  <a:schemeClr val="accent6"/>
                </a:solidFill>
              </a:ln>
            </c:spPr>
          </c:marker>
          <c:xVal>
            <c:numRef>
              <c:f>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r_elec!$E$2:$E$16</c:f>
              <c:numCache>
                <c:formatCode>General</c:formatCode>
                <c:ptCount val="15"/>
                <c:pt idx="0">
                  <c:v>4.0599999999999997E-2</c:v>
                </c:pt>
                <c:pt idx="1">
                  <c:v>0.2127</c:v>
                </c:pt>
                <c:pt idx="2">
                  <c:v>0.1464</c:v>
                </c:pt>
                <c:pt idx="3">
                  <c:v>0.20670000000000002</c:v>
                </c:pt>
                <c:pt idx="5">
                  <c:v>0.15479999999999999</c:v>
                </c:pt>
                <c:pt idx="6">
                  <c:v>0.14460000000000001</c:v>
                </c:pt>
                <c:pt idx="7">
                  <c:v>0.155</c:v>
                </c:pt>
                <c:pt idx="8">
                  <c:v>7.0099999999999996E-2</c:v>
                </c:pt>
                <c:pt idx="9">
                  <c:v>7.22E-2</c:v>
                </c:pt>
                <c:pt idx="10">
                  <c:v>0.14990000000000001</c:v>
                </c:pt>
                <c:pt idx="11">
                  <c:v>0.15329999999999999</c:v>
                </c:pt>
                <c:pt idx="12">
                  <c:v>0.14360000000000001</c:v>
                </c:pt>
                <c:pt idx="13">
                  <c:v>0.14779999999999999</c:v>
                </c:pt>
                <c:pt idx="14">
                  <c:v>0.16820000000000002</c:v>
                </c:pt>
              </c:numCache>
            </c:numRef>
          </c:yVal>
          <c:smooth val="0"/>
          <c:extLst xmlns:c16r2="http://schemas.microsoft.com/office/drawing/2015/06/chart">
            <c:ext xmlns:c16="http://schemas.microsoft.com/office/drawing/2014/chart" uri="{C3380CC4-5D6E-409C-BE32-E72D297353CC}">
              <c16:uniqueId val="{00000000-85F5-4FE8-B46C-5ABE7431F0DC}"/>
            </c:ext>
          </c:extLst>
        </c:ser>
        <c:ser>
          <c:idx val="4"/>
          <c:order val="4"/>
          <c:tx>
            <c:v>People's Justice Party (PKR)</c:v>
          </c:tx>
          <c:spPr>
            <a:ln w="28575"/>
          </c:spPr>
          <c:marker>
            <c:symbol val="circle"/>
            <c:size val="9"/>
          </c:marker>
          <c:xVal>
            <c:numRef>
              <c:f>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r_elec!$F$2:$F$16</c:f>
              <c:numCache>
                <c:formatCode>General</c:formatCode>
                <c:ptCount val="15"/>
                <c:pt idx="10">
                  <c:v>0.1167</c:v>
                </c:pt>
                <c:pt idx="11">
                  <c:v>8.6400000000000005E-2</c:v>
                </c:pt>
                <c:pt idx="12">
                  <c:v>0.19</c:v>
                </c:pt>
                <c:pt idx="13">
                  <c:v>0.2039</c:v>
                </c:pt>
                <c:pt idx="14">
                  <c:v>0.16940000000000002</c:v>
                </c:pt>
              </c:numCache>
            </c:numRef>
          </c:yVal>
          <c:smooth val="0"/>
          <c:extLst xmlns:c16r2="http://schemas.microsoft.com/office/drawing/2015/06/chart">
            <c:ext xmlns:c16="http://schemas.microsoft.com/office/drawing/2014/chart" uri="{C3380CC4-5D6E-409C-BE32-E72D297353CC}">
              <c16:uniqueId val="{00000001-85F5-4FE8-B46C-5ABE7431F0DC}"/>
            </c:ext>
          </c:extLst>
        </c:ser>
        <c:dLbls>
          <c:showLegendKey val="0"/>
          <c:showVal val="0"/>
          <c:showCatName val="0"/>
          <c:showSerName val="0"/>
          <c:showPercent val="0"/>
          <c:showBubbleSize val="0"/>
        </c:dLbls>
        <c:axId val="-850582656"/>
        <c:axId val="-850564160"/>
        <c:extLst xmlns:c16r2="http://schemas.microsoft.com/office/drawing/2015/06/chart">
          <c:ext xmlns:c15="http://schemas.microsoft.com/office/drawing/2012/chart" uri="{02D57815-91ED-43cb-92C2-25804820EDAC}">
            <c15:filteredScatterSeries>
              <c15:ser>
                <c:idx val="2"/>
                <c:order val="2"/>
                <c:tx>
                  <c:strRef>
                    <c:extLst xmlns:c16r2="http://schemas.microsoft.com/office/drawing/2015/06/chart">
                      <c:ext uri="{02D57815-91ED-43cb-92C2-25804820EDAC}">
                        <c15:formulaRef>
                          <c15:sqref>r_elec!$D$1</c15:sqref>
                        </c15:formulaRef>
                      </c:ext>
                    </c:extLst>
                    <c:strCache>
                      <c:ptCount val="1"/>
                      <c:pt idx="0">
                        <c:v>Other (sum) Share</c:v>
                      </c:pt>
                    </c:strCache>
                  </c:strRef>
                </c:tx>
                <c:spPr>
                  <a:ln w="28575" cap="rnd">
                    <a:solidFill>
                      <a:schemeClr val="accent6"/>
                    </a:solidFill>
                    <a:round/>
                  </a:ln>
                  <a:effectLst/>
                </c:spPr>
                <c:marker>
                  <c:symbol val="circle"/>
                  <c:size val="9"/>
                  <c:spPr>
                    <a:solidFill>
                      <a:schemeClr val="accent6"/>
                    </a:solidFill>
                    <a:ln w="9525">
                      <a:noFill/>
                    </a:ln>
                    <a:effectLst/>
                  </c:spPr>
                </c:marker>
                <c:xVal>
                  <c:numRef>
                    <c:extLst xmlns:c16r2="http://schemas.microsoft.com/office/drawing/2015/06/chart">
                      <c:ext uri="{02D57815-91ED-43cb-92C2-25804820EDAC}">
                        <c15:formulaRef>
                          <c15:sqref>r_elec!$A$2:$A$16</c15:sqref>
                        </c15:formulaRef>
                      </c:ext>
                    </c:extLst>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extLst xmlns:c16r2="http://schemas.microsoft.com/office/drawing/2015/06/chart">
                      <c:ext uri="{02D57815-91ED-43cb-92C2-25804820EDAC}">
                        <c15:formulaRef>
                          <c15:sqref>r_elec!$D$2:$D$16</c15:sqref>
                        </c15:formulaRef>
                      </c:ext>
                    </c:extLst>
                    <c:numCache>
                      <c:formatCode>General</c:formatCode>
                      <c:ptCount val="15"/>
                      <c:pt idx="0">
                        <c:v>0.14259999999999995</c:v>
                      </c:pt>
                      <c:pt idx="1">
                        <c:v>0.2695999999999999</c:v>
                      </c:pt>
                      <c:pt idx="2">
                        <c:v>0.26829999999999993</c:v>
                      </c:pt>
                      <c:pt idx="3">
                        <c:v>0.23039999999999991</c:v>
                      </c:pt>
                      <c:pt idx="4">
                        <c:v>0.20870000000000008</c:v>
                      </c:pt>
                      <c:pt idx="5">
                        <c:v>8.1600000000000103E-2</c:v>
                      </c:pt>
                      <c:pt idx="6">
                        <c:v>5.4200000000000019E-2</c:v>
                      </c:pt>
                      <c:pt idx="7">
                        <c:v>6.1299999999999952E-2</c:v>
                      </c:pt>
                      <c:pt idx="8">
                        <c:v>0.22000000000000003</c:v>
                      </c:pt>
                      <c:pt idx="9">
                        <c:v>0.15660000000000002</c:v>
                      </c:pt>
                      <c:pt idx="10">
                        <c:v>4.2800000000000012E-2</c:v>
                      </c:pt>
                      <c:pt idx="11">
                        <c:v>2.1099999999999994E-2</c:v>
                      </c:pt>
                      <c:pt idx="12">
                        <c:v>1.1800000000000067E-2</c:v>
                      </c:pt>
                      <c:pt idx="13">
                        <c:v>1.739999999999995E-2</c:v>
                      </c:pt>
                      <c:pt idx="14">
                        <c:v>0.13549999999999998</c:v>
                      </c:pt>
                    </c:numCache>
                  </c:numRef>
                </c:yVal>
                <c:smooth val="0"/>
                <c:extLst xmlns:c16r2="http://schemas.microsoft.com/office/drawing/2015/06/chart">
                  <c:ext xmlns:c16="http://schemas.microsoft.com/office/drawing/2014/chart" uri="{C3380CC4-5D6E-409C-BE32-E72D297353CC}">
                    <c16:uniqueId val="{00000008-65ED-3646-852C-4DA958103F3F}"/>
                  </c:ext>
                </c:extLst>
              </c15:ser>
            </c15:filteredScatterSeries>
          </c:ext>
        </c:extLst>
      </c:scatterChart>
      <c:valAx>
        <c:axId val="-850582656"/>
        <c:scaling>
          <c:orientation val="minMax"/>
          <c:max val="2020"/>
          <c:min val="195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850564160"/>
        <c:crosses val="autoZero"/>
        <c:crossBetween val="midCat"/>
        <c:majorUnit val="5"/>
      </c:valAx>
      <c:valAx>
        <c:axId val="-850564160"/>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850582656"/>
        <c:crosses val="autoZero"/>
        <c:crossBetween val="midCat"/>
      </c:valAx>
      <c:spPr>
        <a:ln>
          <a:solidFill>
            <a:schemeClr val="tx1"/>
          </a:solidFill>
        </a:ln>
      </c:spPr>
    </c:plotArea>
    <c:legend>
      <c:legendPos val="b"/>
      <c:layout>
        <c:manualLayout>
          <c:xMode val="edge"/>
          <c:yMode val="edge"/>
          <c:x val="0.23263984047652173"/>
          <c:y val="9.7869985858786257E-2"/>
          <c:w val="0.72504925121687547"/>
          <c:h val="0.12866527176934564"/>
        </c:manualLayout>
      </c:layout>
      <c:overlay val="0"/>
      <c:spPr>
        <a:solidFill>
          <a:schemeClr val="bg1"/>
        </a:solidFill>
        <a:ln w="5080">
          <a:solidFill>
            <a:schemeClr val="tx1">
              <a:lumMod val="85000"/>
              <a:lumOff val="15000"/>
            </a:schemeClr>
          </a:solidFill>
        </a:ln>
        <a:effectLst/>
      </c:spPr>
      <c:txPr>
        <a:bodyPr rot="0" vert="horz"/>
        <a:lstStyle/>
        <a:p>
          <a:pPr>
            <a:defRPr/>
          </a:pPr>
          <a:endParaRPr lang="fr-FR"/>
        </a:p>
      </c:txPr>
    </c:legend>
    <c:plotVisOnly val="1"/>
    <c:dispBlanksAs val="span"/>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800" b="1" i="0" u="none" strike="noStrike" baseline="0">
                <a:effectLst/>
              </a:rPr>
              <a:t>Figure CA5 – Composition of income groups by religious affiliation</a:t>
            </a:r>
            <a:endParaRPr lang="en-US" sz="1800" b="1"/>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147703680769311E-2"/>
          <c:y val="8.6104325698906609E-2"/>
          <c:w val="0.91084427073188989"/>
          <c:h val="0.55069991752085989"/>
        </c:manualLayout>
      </c:layout>
      <c:barChart>
        <c:barDir val="col"/>
        <c:grouping val="percentStacked"/>
        <c:varyColors val="0"/>
        <c:ser>
          <c:idx val="2"/>
          <c:order val="0"/>
          <c:tx>
            <c:strRef>
              <c:f>'t_inc-religio_comp'!$E$1</c:f>
              <c:strCache>
                <c:ptCount val="1"/>
                <c:pt idx="0">
                  <c:v>Muslim</c:v>
                </c:pt>
              </c:strCache>
            </c:strRef>
          </c:tx>
          <c:spPr>
            <a:solidFill>
              <a:schemeClr val="accent6"/>
            </a:solidFill>
            <a:ln>
              <a:solidFill>
                <a:schemeClr val="accent6"/>
              </a:solidFill>
            </a:ln>
            <a:effectLst/>
          </c:spPr>
          <c:invertIfNegative val="0"/>
          <c:cat>
            <c:strRef>
              <c:f>'t_inc-religio_comp'!$B$2:$B$12</c:f>
              <c:strCache>
                <c:ptCount val="11"/>
                <c:pt idx="0">
                  <c:v>Bottom 50%</c:v>
                </c:pt>
                <c:pt idx="1">
                  <c:v>Middle 40%</c:v>
                </c:pt>
                <c:pt idx="2">
                  <c:v>Top 10%</c:v>
                </c:pt>
                <c:pt idx="4">
                  <c:v>Bottom 50%</c:v>
                </c:pt>
                <c:pt idx="5">
                  <c:v>Middle 40%</c:v>
                </c:pt>
                <c:pt idx="6">
                  <c:v>Top 10%</c:v>
                </c:pt>
                <c:pt idx="8">
                  <c:v>Bottom 50%</c:v>
                </c:pt>
                <c:pt idx="9">
                  <c:v>Middle 40%</c:v>
                </c:pt>
                <c:pt idx="10">
                  <c:v>Top 10%</c:v>
                </c:pt>
              </c:strCache>
            </c:strRef>
          </c:cat>
          <c:val>
            <c:numRef>
              <c:f>'t_inc-religio_comp'!$E$2:$E$12</c:f>
              <c:numCache>
                <c:formatCode>0.00%</c:formatCode>
                <c:ptCount val="11"/>
                <c:pt idx="0">
                  <c:v>0.66050868726630974</c:v>
                </c:pt>
                <c:pt idx="1">
                  <c:v>0.57026202166294582</c:v>
                </c:pt>
                <c:pt idx="2">
                  <c:v>0.47022431500655149</c:v>
                </c:pt>
                <c:pt idx="4">
                  <c:v>0.62444199969171499</c:v>
                </c:pt>
                <c:pt idx="5">
                  <c:v>0.54446018377366612</c:v>
                </c:pt>
                <c:pt idx="6">
                  <c:v>0.59063783926719338</c:v>
                </c:pt>
                <c:pt idx="8">
                  <c:v>0.68261508702061791</c:v>
                </c:pt>
                <c:pt idx="9">
                  <c:v>0.57610353641564938</c:v>
                </c:pt>
                <c:pt idx="10">
                  <c:v>0.56560640266826356</c:v>
                </c:pt>
              </c:numCache>
            </c:numRef>
          </c:val>
          <c:extLst xmlns:c16r2="http://schemas.microsoft.com/office/drawing/2015/06/chart">
            <c:ext xmlns:c16="http://schemas.microsoft.com/office/drawing/2014/chart" uri="{C3380CC4-5D6E-409C-BE32-E72D297353CC}">
              <c16:uniqueId val="{00000002-DC6F-6A41-A6CE-E86FC5DAC0A9}"/>
            </c:ext>
          </c:extLst>
        </c:ser>
        <c:ser>
          <c:idx val="3"/>
          <c:order val="1"/>
          <c:tx>
            <c:strRef>
              <c:f>'t_inc-religio_comp'!$F$1</c:f>
              <c:strCache>
                <c:ptCount val="1"/>
                <c:pt idx="0">
                  <c:v>Christian</c:v>
                </c:pt>
              </c:strCache>
            </c:strRef>
          </c:tx>
          <c:spPr>
            <a:solidFill>
              <a:schemeClr val="accent4"/>
            </a:solidFill>
            <a:ln>
              <a:solidFill>
                <a:schemeClr val="accent4"/>
              </a:solidFill>
            </a:ln>
            <a:effectLst/>
          </c:spPr>
          <c:invertIfNegative val="0"/>
          <c:cat>
            <c:strRef>
              <c:f>'t_inc-religio_comp'!$B$2:$B$12</c:f>
              <c:strCache>
                <c:ptCount val="11"/>
                <c:pt idx="0">
                  <c:v>Bottom 50%</c:v>
                </c:pt>
                <c:pt idx="1">
                  <c:v>Middle 40%</c:v>
                </c:pt>
                <c:pt idx="2">
                  <c:v>Top 10%</c:v>
                </c:pt>
                <c:pt idx="4">
                  <c:v>Bottom 50%</c:v>
                </c:pt>
                <c:pt idx="5">
                  <c:v>Middle 40%</c:v>
                </c:pt>
                <c:pt idx="6">
                  <c:v>Top 10%</c:v>
                </c:pt>
                <c:pt idx="8">
                  <c:v>Bottom 50%</c:v>
                </c:pt>
                <c:pt idx="9">
                  <c:v>Middle 40%</c:v>
                </c:pt>
                <c:pt idx="10">
                  <c:v>Top 10%</c:v>
                </c:pt>
              </c:strCache>
            </c:strRef>
          </c:cat>
          <c:val>
            <c:numRef>
              <c:f>'t_inc-religio_comp'!$F$2:$F$12</c:f>
              <c:numCache>
                <c:formatCode>0.00%</c:formatCode>
                <c:ptCount val="11"/>
                <c:pt idx="0">
                  <c:v>0.13847359414735388</c:v>
                </c:pt>
                <c:pt idx="1">
                  <c:v>8.181123657083296E-2</c:v>
                </c:pt>
                <c:pt idx="2">
                  <c:v>6.4516334506016473E-2</c:v>
                </c:pt>
                <c:pt idx="4">
                  <c:v>6.7746436020246423E-2</c:v>
                </c:pt>
                <c:pt idx="5">
                  <c:v>5.1851863249971382E-2</c:v>
                </c:pt>
                <c:pt idx="6">
                  <c:v>0.10610649629408266</c:v>
                </c:pt>
                <c:pt idx="8">
                  <c:v>6.846834502869216E-2</c:v>
                </c:pt>
                <c:pt idx="9">
                  <c:v>5.2811055713031844E-2</c:v>
                </c:pt>
                <c:pt idx="10">
                  <c:v>7.8354815186019611E-2</c:v>
                </c:pt>
              </c:numCache>
            </c:numRef>
          </c:val>
          <c:extLst xmlns:c16r2="http://schemas.microsoft.com/office/drawing/2015/06/chart">
            <c:ext xmlns:c16="http://schemas.microsoft.com/office/drawing/2014/chart" uri="{C3380CC4-5D6E-409C-BE32-E72D297353CC}">
              <c16:uniqueId val="{00000003-DC6F-6A41-A6CE-E86FC5DAC0A9}"/>
            </c:ext>
          </c:extLst>
        </c:ser>
        <c:ser>
          <c:idx val="1"/>
          <c:order val="2"/>
          <c:tx>
            <c:strRef>
              <c:f>'t_inc-religio_comp'!$D$1</c:f>
              <c:strCache>
                <c:ptCount val="1"/>
                <c:pt idx="0">
                  <c:v>Hindu / Sikh</c:v>
                </c:pt>
              </c:strCache>
            </c:strRef>
          </c:tx>
          <c:spPr>
            <a:solidFill>
              <a:srgbClr val="FF0000"/>
            </a:solidFill>
            <a:ln>
              <a:solidFill>
                <a:srgbClr val="FF0000"/>
              </a:solidFill>
            </a:ln>
            <a:effectLst/>
          </c:spPr>
          <c:invertIfNegative val="0"/>
          <c:cat>
            <c:strRef>
              <c:f>'t_inc-religio_comp'!$B$2:$B$12</c:f>
              <c:strCache>
                <c:ptCount val="11"/>
                <c:pt idx="0">
                  <c:v>Bottom 50%</c:v>
                </c:pt>
                <c:pt idx="1">
                  <c:v>Middle 40%</c:v>
                </c:pt>
                <c:pt idx="2">
                  <c:v>Top 10%</c:v>
                </c:pt>
                <c:pt idx="4">
                  <c:v>Bottom 50%</c:v>
                </c:pt>
                <c:pt idx="5">
                  <c:v>Middle 40%</c:v>
                </c:pt>
                <c:pt idx="6">
                  <c:v>Top 10%</c:v>
                </c:pt>
                <c:pt idx="8">
                  <c:v>Bottom 50%</c:v>
                </c:pt>
                <c:pt idx="9">
                  <c:v>Middle 40%</c:v>
                </c:pt>
                <c:pt idx="10">
                  <c:v>Top 10%</c:v>
                </c:pt>
              </c:strCache>
            </c:strRef>
          </c:cat>
          <c:val>
            <c:numRef>
              <c:f>'t_inc-religio_comp'!$D$2:$D$12</c:f>
              <c:numCache>
                <c:formatCode>0.00%</c:formatCode>
                <c:ptCount val="11"/>
                <c:pt idx="0">
                  <c:v>5.6658474732048186E-2</c:v>
                </c:pt>
                <c:pt idx="1">
                  <c:v>8.5414336301706958E-2</c:v>
                </c:pt>
                <c:pt idx="2">
                  <c:v>6.1740246783505523E-2</c:v>
                </c:pt>
                <c:pt idx="4">
                  <c:v>6.6692929007224497E-2</c:v>
                </c:pt>
                <c:pt idx="5">
                  <c:v>8.6772594064890241E-2</c:v>
                </c:pt>
                <c:pt idx="6">
                  <c:v>4.821834047396982E-2</c:v>
                </c:pt>
                <c:pt idx="8">
                  <c:v>6.8556637882725258E-2</c:v>
                </c:pt>
                <c:pt idx="9">
                  <c:v>8.0987484629035891E-2</c:v>
                </c:pt>
                <c:pt idx="10">
                  <c:v>3.8457139473722847E-2</c:v>
                </c:pt>
              </c:numCache>
            </c:numRef>
          </c:val>
          <c:extLst xmlns:c16r2="http://schemas.microsoft.com/office/drawing/2015/06/chart">
            <c:ext xmlns:c16="http://schemas.microsoft.com/office/drawing/2014/chart" uri="{C3380CC4-5D6E-409C-BE32-E72D297353CC}">
              <c16:uniqueId val="{00000001-DC6F-6A41-A6CE-E86FC5DAC0A9}"/>
            </c:ext>
          </c:extLst>
        </c:ser>
        <c:ser>
          <c:idx val="0"/>
          <c:order val="3"/>
          <c:tx>
            <c:strRef>
              <c:f>'t_inc-religio_comp'!$C$1</c:f>
              <c:strCache>
                <c:ptCount val="1"/>
                <c:pt idx="0">
                  <c:v>Buddhist / Taoist / Other</c:v>
                </c:pt>
              </c:strCache>
            </c:strRef>
          </c:tx>
          <c:spPr>
            <a:solidFill>
              <a:schemeClr val="accent1"/>
            </a:solidFill>
            <a:ln>
              <a:solidFill>
                <a:schemeClr val="accent1"/>
              </a:solidFill>
            </a:ln>
            <a:effectLst/>
          </c:spPr>
          <c:invertIfNegative val="0"/>
          <c:cat>
            <c:strRef>
              <c:f>'t_inc-religio_comp'!$B$2:$B$12</c:f>
              <c:strCache>
                <c:ptCount val="11"/>
                <c:pt idx="0">
                  <c:v>Bottom 50%</c:v>
                </c:pt>
                <c:pt idx="1">
                  <c:v>Middle 40%</c:v>
                </c:pt>
                <c:pt idx="2">
                  <c:v>Top 10%</c:v>
                </c:pt>
                <c:pt idx="4">
                  <c:v>Bottom 50%</c:v>
                </c:pt>
                <c:pt idx="5">
                  <c:v>Middle 40%</c:v>
                </c:pt>
                <c:pt idx="6">
                  <c:v>Top 10%</c:v>
                </c:pt>
                <c:pt idx="8">
                  <c:v>Bottom 50%</c:v>
                </c:pt>
                <c:pt idx="9">
                  <c:v>Middle 40%</c:v>
                </c:pt>
                <c:pt idx="10">
                  <c:v>Top 10%</c:v>
                </c:pt>
              </c:strCache>
            </c:strRef>
          </c:cat>
          <c:val>
            <c:numRef>
              <c:f>'t_inc-religio_comp'!$C$2:$C$12</c:f>
              <c:numCache>
                <c:formatCode>0.00%</c:formatCode>
                <c:ptCount val="11"/>
                <c:pt idx="0">
                  <c:v>0.14435924385429399</c:v>
                </c:pt>
                <c:pt idx="1">
                  <c:v>0.26251240546452748</c:v>
                </c:pt>
                <c:pt idx="2">
                  <c:v>0.40351910370392696</c:v>
                </c:pt>
                <c:pt idx="4">
                  <c:v>0.24111863528081448</c:v>
                </c:pt>
                <c:pt idx="5">
                  <c:v>0.31691535891147615</c:v>
                </c:pt>
                <c:pt idx="6">
                  <c:v>0.25503732396475393</c:v>
                </c:pt>
                <c:pt idx="8">
                  <c:v>0.18035993006796283</c:v>
                </c:pt>
                <c:pt idx="9">
                  <c:v>0.2900979232422829</c:v>
                </c:pt>
                <c:pt idx="10">
                  <c:v>0.31758164267199379</c:v>
                </c:pt>
              </c:numCache>
            </c:numRef>
          </c:val>
          <c:extLst xmlns:c16r2="http://schemas.microsoft.com/office/drawing/2015/06/chart">
            <c:ext xmlns:c16="http://schemas.microsoft.com/office/drawing/2014/chart" uri="{C3380CC4-5D6E-409C-BE32-E72D297353CC}">
              <c16:uniqueId val="{00000000-DC6F-6A41-A6CE-E86FC5DAC0A9}"/>
            </c:ext>
          </c:extLst>
        </c:ser>
        <c:dLbls>
          <c:showLegendKey val="0"/>
          <c:showVal val="0"/>
          <c:showCatName val="0"/>
          <c:showSerName val="0"/>
          <c:showPercent val="0"/>
          <c:showBubbleSize val="0"/>
        </c:dLbls>
        <c:gapWidth val="57"/>
        <c:overlap val="100"/>
        <c:axId val="-657938272"/>
        <c:axId val="-657945888"/>
        <c:extLst xmlns:c16r2="http://schemas.microsoft.com/office/drawing/2015/06/chart">
          <c:ext xmlns:c15="http://schemas.microsoft.com/office/drawing/2012/chart" uri="{02D57815-91ED-43cb-92C2-25804820EDAC}">
            <c15:filteredBarSeries>
              <c15:ser>
                <c:idx val="4"/>
                <c:order val="4"/>
                <c:tx>
                  <c:v>Others</c:v>
                </c:tx>
                <c:spPr>
                  <a:solidFill>
                    <a:schemeClr val="accent3"/>
                  </a:solidFill>
                  <a:ln>
                    <a:noFill/>
                  </a:ln>
                  <a:effectLst/>
                </c:spPr>
                <c:invertIfNegative val="0"/>
                <c:cat>
                  <c:strRef>
                    <c:extLst xmlns:c16r2="http://schemas.microsoft.com/office/drawing/2015/06/chart">
                      <c:ext uri="{02D57815-91ED-43cb-92C2-25804820EDAC}">
                        <c15:formulaRef>
                          <c15:sqref>'t_inc-religio_comp'!$B$2:$B$12</c15:sqref>
                        </c15:formulaRef>
                      </c:ext>
                    </c:extLst>
                    <c:strCache>
                      <c:ptCount val="11"/>
                      <c:pt idx="0">
                        <c:v>Bottom 50%</c:v>
                      </c:pt>
                      <c:pt idx="1">
                        <c:v>Middle 40%</c:v>
                      </c:pt>
                      <c:pt idx="2">
                        <c:v>Top 10%</c:v>
                      </c:pt>
                      <c:pt idx="4">
                        <c:v>Bottom 50%</c:v>
                      </c:pt>
                      <c:pt idx="5">
                        <c:v>Middle 40%</c:v>
                      </c:pt>
                      <c:pt idx="6">
                        <c:v>Top 10%</c:v>
                      </c:pt>
                      <c:pt idx="8">
                        <c:v>Bottom 50%</c:v>
                      </c:pt>
                      <c:pt idx="9">
                        <c:v>Middle 40%</c:v>
                      </c:pt>
                      <c:pt idx="10">
                        <c:v>Top 10%</c:v>
                      </c:pt>
                    </c:strCache>
                  </c:strRef>
                </c:cat>
                <c:val>
                  <c:numRef>
                    <c:extLst xmlns:c16r2="http://schemas.microsoft.com/office/drawing/2015/06/chart">
                      <c:ext uri="{02D57815-91ED-43cb-92C2-25804820EDAC}">
                        <c15:formulaRef>
                          <c15:sqref>'t_inc-religio_comp'!$G$2:$G$12</c15:sqref>
                        </c15:formulaRef>
                      </c:ext>
                    </c:extLst>
                    <c:numCache>
                      <c:formatCode>0.00%</c:formatCode>
                      <c:ptCount val="11"/>
                      <c:pt idx="0">
                        <c:v>0</c:v>
                      </c:pt>
                      <c:pt idx="1">
                        <c:v>0</c:v>
                      </c:pt>
                      <c:pt idx="2">
                        <c:v>0</c:v>
                      </c:pt>
                      <c:pt idx="4">
                        <c:v>0</c:v>
                      </c:pt>
                      <c:pt idx="5">
                        <c:v>0</c:v>
                      </c:pt>
                      <c:pt idx="6">
                        <c:v>0</c:v>
                      </c:pt>
                      <c:pt idx="8">
                        <c:v>0</c:v>
                      </c:pt>
                      <c:pt idx="9">
                        <c:v>0</c:v>
                      </c:pt>
                      <c:pt idx="10">
                        <c:v>0</c:v>
                      </c:pt>
                    </c:numCache>
                  </c:numRef>
                </c:val>
                <c:extLst xmlns:c16r2="http://schemas.microsoft.com/office/drawing/2015/06/chart">
                  <c:ext xmlns:c16="http://schemas.microsoft.com/office/drawing/2014/chart" uri="{C3380CC4-5D6E-409C-BE32-E72D297353CC}">
                    <c16:uniqueId val="{00000004-DC6F-6A41-A6CE-E86FC5DAC0A9}"/>
                  </c:ext>
                </c:extLst>
              </c15:ser>
            </c15:filteredBarSeries>
          </c:ext>
        </c:extLst>
      </c:barChart>
      <c:catAx>
        <c:axId val="-6579382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57945888"/>
        <c:crosses val="autoZero"/>
        <c:auto val="1"/>
        <c:lblAlgn val="ctr"/>
        <c:lblOffset val="100"/>
        <c:noMultiLvlLbl val="0"/>
      </c:catAx>
      <c:valAx>
        <c:axId val="-657945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57938272"/>
        <c:crosses val="autoZero"/>
        <c:crossBetween val="between"/>
      </c:valAx>
      <c:spPr>
        <a:noFill/>
        <a:ln>
          <a:solidFill>
            <a:schemeClr val="tx1"/>
          </a:solidFill>
        </a:ln>
        <a:effectLst/>
      </c:spPr>
    </c:plotArea>
    <c:legend>
      <c:legendPos val="b"/>
      <c:layout>
        <c:manualLayout>
          <c:xMode val="edge"/>
          <c:yMode val="edge"/>
          <c:x val="8.571404272708473E-2"/>
          <c:y val="0.79778880653443385"/>
          <c:w val="0.8846264935312117"/>
          <c:h val="7.0175259096386403E-2"/>
        </c:manualLayout>
      </c:layout>
      <c:overlay val="0"/>
      <c:spPr>
        <a:noFill/>
        <a:ln>
          <a:solidFill>
            <a:schemeClr val="tx1"/>
          </a:solid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solidFill>
                <a:latin typeface="Arial" panose="020B0604020202020204" pitchFamily="34" charset="0"/>
                <a:ea typeface="Baskerville" panose="02020502070401020303" pitchFamily="18" charset="0"/>
                <a:cs typeface="Arial" panose="020B0604020202020204" pitchFamily="34" charset="0"/>
              </a:defRPr>
            </a:pPr>
            <a:r>
              <a:rPr lang="en-US" sz="1800" b="1" i="0" u="none" strike="noStrike" baseline="0">
                <a:effectLst/>
              </a:rPr>
              <a:t>Figure CB1 – Vote for the National Front coalition by education level</a:t>
            </a:r>
            <a:endParaRPr lang="en-US" sz="1800" b="1"/>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title>
    <c:autoTitleDeleted val="0"/>
    <c:plotArea>
      <c:layout>
        <c:manualLayout>
          <c:layoutTarget val="inner"/>
          <c:xMode val="edge"/>
          <c:yMode val="edge"/>
          <c:x val="6.1324812241220335E-2"/>
          <c:y val="8.946462960331468E-2"/>
          <c:w val="0.92366716217143896"/>
          <c:h val="0.72674485957588097"/>
        </c:manualLayout>
      </c:layout>
      <c:barChart>
        <c:barDir val="col"/>
        <c:grouping val="clustered"/>
        <c:varyColors val="0"/>
        <c:ser>
          <c:idx val="0"/>
          <c:order val="0"/>
          <c:tx>
            <c:strRef>
              <c:f>r_vote!$B$2</c:f>
              <c:strCache>
                <c:ptCount val="1"/>
                <c:pt idx="0">
                  <c:v>Primary</c:v>
                </c:pt>
              </c:strCache>
            </c:strRef>
          </c:tx>
          <c:spPr>
            <a:solidFill>
              <a:schemeClr val="accent1"/>
            </a:solidFill>
            <a:ln>
              <a:solidFill>
                <a:schemeClr val="accent1"/>
              </a:solidFill>
            </a:ln>
            <a:effectLst/>
          </c:spPr>
          <c:invertIfNegative val="0"/>
          <c:cat>
            <c:strRef>
              <c:f>r_vote!$C$1:$E$1</c:f>
              <c:strCache>
                <c:ptCount val="3"/>
                <c:pt idx="0">
                  <c:v>2004</c:v>
                </c:pt>
                <c:pt idx="1">
                  <c:v>2008</c:v>
                </c:pt>
                <c:pt idx="2">
                  <c:v>2013</c:v>
                </c:pt>
              </c:strCache>
            </c:strRef>
          </c:cat>
          <c:val>
            <c:numRef>
              <c:f>r_vote!$C$2:$E$2</c:f>
              <c:numCache>
                <c:formatCode>General</c:formatCode>
                <c:ptCount val="3"/>
                <c:pt idx="0">
                  <c:v>0.68147737557657806</c:v>
                </c:pt>
                <c:pt idx="1">
                  <c:v>0.5663754716711078</c:v>
                </c:pt>
                <c:pt idx="2">
                  <c:v>0.55520905434085599</c:v>
                </c:pt>
              </c:numCache>
            </c:numRef>
          </c:val>
          <c:extLst xmlns:c16r2="http://schemas.microsoft.com/office/drawing/2015/06/chart">
            <c:ext xmlns:c16="http://schemas.microsoft.com/office/drawing/2014/chart" uri="{C3380CC4-5D6E-409C-BE32-E72D297353CC}">
              <c16:uniqueId val="{00000000-73B0-5F44-9D7C-0A04D474B10C}"/>
            </c:ext>
          </c:extLst>
        </c:ser>
        <c:ser>
          <c:idx val="1"/>
          <c:order val="1"/>
          <c:tx>
            <c:strRef>
              <c:f>r_vote!$B$3</c:f>
              <c:strCache>
                <c:ptCount val="1"/>
                <c:pt idx="0">
                  <c:v>Secondary</c:v>
                </c:pt>
              </c:strCache>
            </c:strRef>
          </c:tx>
          <c:spPr>
            <a:solidFill>
              <a:srgbClr val="FF0000"/>
            </a:solidFill>
            <a:ln>
              <a:solidFill>
                <a:srgbClr val="FF0000"/>
              </a:solidFill>
            </a:ln>
            <a:effectLst/>
          </c:spPr>
          <c:invertIfNegative val="0"/>
          <c:cat>
            <c:strRef>
              <c:f>r_vote!$C$1:$E$1</c:f>
              <c:strCache>
                <c:ptCount val="3"/>
                <c:pt idx="0">
                  <c:v>2004</c:v>
                </c:pt>
                <c:pt idx="1">
                  <c:v>2008</c:v>
                </c:pt>
                <c:pt idx="2">
                  <c:v>2013</c:v>
                </c:pt>
              </c:strCache>
            </c:strRef>
          </c:cat>
          <c:val>
            <c:numRef>
              <c:f>r_vote!$C$3:$E$3</c:f>
              <c:numCache>
                <c:formatCode>General</c:formatCode>
                <c:ptCount val="3"/>
                <c:pt idx="0">
                  <c:v>0.57267968639297495</c:v>
                </c:pt>
                <c:pt idx="1">
                  <c:v>0.48596706914452736</c:v>
                </c:pt>
                <c:pt idx="2">
                  <c:v>0.40492732698629308</c:v>
                </c:pt>
              </c:numCache>
            </c:numRef>
          </c:val>
          <c:extLst xmlns:c16r2="http://schemas.microsoft.com/office/drawing/2015/06/chart">
            <c:ext xmlns:c16="http://schemas.microsoft.com/office/drawing/2014/chart" uri="{C3380CC4-5D6E-409C-BE32-E72D297353CC}">
              <c16:uniqueId val="{00000000-6CC2-49C0-AEDB-8055185464BC}"/>
            </c:ext>
          </c:extLst>
        </c:ser>
        <c:ser>
          <c:idx val="2"/>
          <c:order val="2"/>
          <c:tx>
            <c:strRef>
              <c:f>r_vote!$B$4</c:f>
              <c:strCache>
                <c:ptCount val="1"/>
                <c:pt idx="0">
                  <c:v>Tertiary</c:v>
                </c:pt>
              </c:strCache>
            </c:strRef>
          </c:tx>
          <c:spPr>
            <a:solidFill>
              <a:schemeClr val="accent6"/>
            </a:solidFill>
            <a:ln>
              <a:solidFill>
                <a:schemeClr val="accent6"/>
              </a:solidFill>
            </a:ln>
            <a:effectLst/>
          </c:spPr>
          <c:invertIfNegative val="0"/>
          <c:cat>
            <c:strRef>
              <c:f>r_vote!$C$1:$E$1</c:f>
              <c:strCache>
                <c:ptCount val="3"/>
                <c:pt idx="0">
                  <c:v>2004</c:v>
                </c:pt>
                <c:pt idx="1">
                  <c:v>2008</c:v>
                </c:pt>
                <c:pt idx="2">
                  <c:v>2013</c:v>
                </c:pt>
              </c:strCache>
            </c:strRef>
          </c:cat>
          <c:val>
            <c:numRef>
              <c:f>r_vote!$C$4:$E$4</c:f>
              <c:numCache>
                <c:formatCode>General</c:formatCode>
                <c:ptCount val="3"/>
                <c:pt idx="0">
                  <c:v>0.46243523917556117</c:v>
                </c:pt>
                <c:pt idx="1">
                  <c:v>0.36568616661191689</c:v>
                </c:pt>
                <c:pt idx="2">
                  <c:v>0.35460256554921793</c:v>
                </c:pt>
              </c:numCache>
            </c:numRef>
          </c:val>
          <c:extLst xmlns:c16r2="http://schemas.microsoft.com/office/drawing/2015/06/chart">
            <c:ext xmlns:c16="http://schemas.microsoft.com/office/drawing/2014/chart" uri="{C3380CC4-5D6E-409C-BE32-E72D297353CC}">
              <c16:uniqueId val="{00000001-6CC2-49C0-AEDB-8055185464BC}"/>
            </c:ext>
          </c:extLst>
        </c:ser>
        <c:dLbls>
          <c:showLegendKey val="0"/>
          <c:showVal val="0"/>
          <c:showCatName val="0"/>
          <c:showSerName val="0"/>
          <c:showPercent val="0"/>
          <c:showBubbleSize val="0"/>
        </c:dLbls>
        <c:gapWidth val="219"/>
        <c:overlap val="-27"/>
        <c:axId val="-657945344"/>
        <c:axId val="-657955680"/>
      </c:barChart>
      <c:catAx>
        <c:axId val="-657945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crossAx val="-657955680"/>
        <c:crosses val="autoZero"/>
        <c:auto val="1"/>
        <c:lblAlgn val="ctr"/>
        <c:lblOffset val="100"/>
        <c:noMultiLvlLbl val="0"/>
      </c:catAx>
      <c:valAx>
        <c:axId val="-657955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crossAx val="-657945344"/>
        <c:crosses val="autoZero"/>
        <c:crossBetween val="between"/>
      </c:valAx>
      <c:spPr>
        <a:noFill/>
        <a:ln>
          <a:solidFill>
            <a:schemeClr val="tx1"/>
          </a:solidFill>
        </a:ln>
        <a:effectLst/>
      </c:spPr>
    </c:plotArea>
    <c:legend>
      <c:legendPos val="b"/>
      <c:layout>
        <c:manualLayout>
          <c:xMode val="edge"/>
          <c:yMode val="edge"/>
          <c:x val="0.55578409798746009"/>
          <c:y val="0.12726350871492256"/>
          <c:w val="0.40690893240448706"/>
          <c:h val="8.2626409960740083E-2"/>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a:pPr>
            <a:r>
              <a:rPr lang="en-US" sz="1800" b="1" i="0" u="none" strike="noStrike" baseline="0">
                <a:effectLst/>
              </a:rPr>
              <a:t>Figure CB2 – Vote for the National Front coalition by income quintile</a:t>
            </a:r>
            <a:endParaRPr lang="en-US" sz="1800"/>
          </a:p>
        </c:rich>
      </c:tx>
      <c:layout/>
      <c:overlay val="0"/>
      <c:spPr>
        <a:noFill/>
        <a:ln>
          <a:noFill/>
        </a:ln>
        <a:effectLst/>
      </c:spPr>
    </c:title>
    <c:autoTitleDeleted val="0"/>
    <c:plotArea>
      <c:layout>
        <c:manualLayout>
          <c:layoutTarget val="inner"/>
          <c:xMode val="edge"/>
          <c:yMode val="edge"/>
          <c:x val="6.1324812241220335E-2"/>
          <c:y val="8.946462960331468E-2"/>
          <c:w val="0.92366716217143896"/>
          <c:h val="0.73917856280228078"/>
        </c:manualLayout>
      </c:layout>
      <c:barChart>
        <c:barDir val="col"/>
        <c:grouping val="clustered"/>
        <c:varyColors val="0"/>
        <c:ser>
          <c:idx val="0"/>
          <c:order val="0"/>
          <c:tx>
            <c:strRef>
              <c:f>r_vote!$B$8</c:f>
              <c:strCache>
                <c:ptCount val="1"/>
                <c:pt idx="0">
                  <c:v>Q1</c:v>
                </c:pt>
              </c:strCache>
            </c:strRef>
          </c:tx>
          <c:spPr>
            <a:solidFill>
              <a:schemeClr val="accent1"/>
            </a:solidFill>
            <a:ln>
              <a:solidFill>
                <a:schemeClr val="accent1"/>
              </a:solidFill>
            </a:ln>
            <a:effectLst/>
          </c:spPr>
          <c:invertIfNegative val="0"/>
          <c:cat>
            <c:strRef>
              <c:f>r_vote!$C$1:$E$1</c:f>
              <c:strCache>
                <c:ptCount val="3"/>
                <c:pt idx="0">
                  <c:v>2004</c:v>
                </c:pt>
                <c:pt idx="1">
                  <c:v>2008</c:v>
                </c:pt>
                <c:pt idx="2">
                  <c:v>2013</c:v>
                </c:pt>
              </c:strCache>
            </c:strRef>
          </c:cat>
          <c:val>
            <c:numRef>
              <c:f>r_vote!$C$8:$E$8</c:f>
              <c:numCache>
                <c:formatCode>General</c:formatCode>
                <c:ptCount val="3"/>
                <c:pt idx="0">
                  <c:v>0.64381767689001967</c:v>
                </c:pt>
                <c:pt idx="1">
                  <c:v>0.61497147336132396</c:v>
                </c:pt>
                <c:pt idx="2">
                  <c:v>0.59733157243152013</c:v>
                </c:pt>
              </c:numCache>
            </c:numRef>
          </c:val>
          <c:extLst xmlns:c16r2="http://schemas.microsoft.com/office/drawing/2015/06/chart">
            <c:ext xmlns:c16="http://schemas.microsoft.com/office/drawing/2014/chart" uri="{C3380CC4-5D6E-409C-BE32-E72D297353CC}">
              <c16:uniqueId val="{00000006-94D7-6F43-ABBE-9621B38F9EF4}"/>
            </c:ext>
          </c:extLst>
        </c:ser>
        <c:ser>
          <c:idx val="1"/>
          <c:order val="1"/>
          <c:tx>
            <c:strRef>
              <c:f>r_vote!$B$9</c:f>
              <c:strCache>
                <c:ptCount val="1"/>
                <c:pt idx="0">
                  <c:v>Q2</c:v>
                </c:pt>
              </c:strCache>
            </c:strRef>
          </c:tx>
          <c:spPr>
            <a:solidFill>
              <a:srgbClr val="FF0000"/>
            </a:solidFill>
            <a:ln>
              <a:solidFill>
                <a:srgbClr val="FF0000"/>
              </a:solidFill>
            </a:ln>
          </c:spPr>
          <c:invertIfNegative val="0"/>
          <c:cat>
            <c:strRef>
              <c:f>r_vote!$C$1:$E$1</c:f>
              <c:strCache>
                <c:ptCount val="3"/>
                <c:pt idx="0">
                  <c:v>2004</c:v>
                </c:pt>
                <c:pt idx="1">
                  <c:v>2008</c:v>
                </c:pt>
                <c:pt idx="2">
                  <c:v>2013</c:v>
                </c:pt>
              </c:strCache>
            </c:strRef>
          </c:cat>
          <c:val>
            <c:numRef>
              <c:f>r_vote!$C$9:$E$9</c:f>
              <c:numCache>
                <c:formatCode>General</c:formatCode>
                <c:ptCount val="3"/>
                <c:pt idx="0">
                  <c:v>0.64508157914917341</c:v>
                </c:pt>
                <c:pt idx="1">
                  <c:v>0.60162671808388857</c:v>
                </c:pt>
                <c:pt idx="2">
                  <c:v>0.56782688345907073</c:v>
                </c:pt>
              </c:numCache>
            </c:numRef>
          </c:val>
          <c:extLst xmlns:c16r2="http://schemas.microsoft.com/office/drawing/2015/06/chart">
            <c:ext xmlns:c16="http://schemas.microsoft.com/office/drawing/2014/chart" uri="{C3380CC4-5D6E-409C-BE32-E72D297353CC}">
              <c16:uniqueId val="{00000000-1DE6-4E65-AB75-1358BB047A6B}"/>
            </c:ext>
          </c:extLst>
        </c:ser>
        <c:ser>
          <c:idx val="2"/>
          <c:order val="2"/>
          <c:tx>
            <c:strRef>
              <c:f>r_vote!$B$10</c:f>
              <c:strCache>
                <c:ptCount val="1"/>
                <c:pt idx="0">
                  <c:v>Q3</c:v>
                </c:pt>
              </c:strCache>
            </c:strRef>
          </c:tx>
          <c:spPr>
            <a:solidFill>
              <a:schemeClr val="accent6"/>
            </a:solidFill>
            <a:ln>
              <a:solidFill>
                <a:schemeClr val="accent6"/>
              </a:solidFill>
            </a:ln>
          </c:spPr>
          <c:invertIfNegative val="0"/>
          <c:cat>
            <c:strRef>
              <c:f>r_vote!$C$1:$E$1</c:f>
              <c:strCache>
                <c:ptCount val="3"/>
                <c:pt idx="0">
                  <c:v>2004</c:v>
                </c:pt>
                <c:pt idx="1">
                  <c:v>2008</c:v>
                </c:pt>
                <c:pt idx="2">
                  <c:v>2013</c:v>
                </c:pt>
              </c:strCache>
            </c:strRef>
          </c:cat>
          <c:val>
            <c:numRef>
              <c:f>r_vote!$C$10:$E$10</c:f>
              <c:numCache>
                <c:formatCode>General</c:formatCode>
                <c:ptCount val="3"/>
                <c:pt idx="0">
                  <c:v>0.67586518512502969</c:v>
                </c:pt>
                <c:pt idx="1">
                  <c:v>0.49561194910565565</c:v>
                </c:pt>
                <c:pt idx="2">
                  <c:v>0.46391763166928363</c:v>
                </c:pt>
              </c:numCache>
            </c:numRef>
          </c:val>
          <c:extLst xmlns:c16r2="http://schemas.microsoft.com/office/drawing/2015/06/chart">
            <c:ext xmlns:c16="http://schemas.microsoft.com/office/drawing/2014/chart" uri="{C3380CC4-5D6E-409C-BE32-E72D297353CC}">
              <c16:uniqueId val="{00000001-1DE6-4E65-AB75-1358BB047A6B}"/>
            </c:ext>
          </c:extLst>
        </c:ser>
        <c:ser>
          <c:idx val="3"/>
          <c:order val="3"/>
          <c:tx>
            <c:strRef>
              <c:f>r_vote!$B$11</c:f>
              <c:strCache>
                <c:ptCount val="1"/>
                <c:pt idx="0">
                  <c:v>Q4</c:v>
                </c:pt>
              </c:strCache>
            </c:strRef>
          </c:tx>
          <c:invertIfNegative val="0"/>
          <c:cat>
            <c:strRef>
              <c:f>r_vote!$C$1:$E$1</c:f>
              <c:strCache>
                <c:ptCount val="3"/>
                <c:pt idx="0">
                  <c:v>2004</c:v>
                </c:pt>
                <c:pt idx="1">
                  <c:v>2008</c:v>
                </c:pt>
                <c:pt idx="2">
                  <c:v>2013</c:v>
                </c:pt>
              </c:strCache>
            </c:strRef>
          </c:cat>
          <c:val>
            <c:numRef>
              <c:f>r_vote!$C$11:$E$11</c:f>
              <c:numCache>
                <c:formatCode>General</c:formatCode>
                <c:ptCount val="3"/>
                <c:pt idx="0">
                  <c:v>0.66374733250201401</c:v>
                </c:pt>
                <c:pt idx="1">
                  <c:v>0.46137494107180371</c:v>
                </c:pt>
                <c:pt idx="2">
                  <c:v>0.42763871384404784</c:v>
                </c:pt>
              </c:numCache>
            </c:numRef>
          </c:val>
          <c:extLst xmlns:c16r2="http://schemas.microsoft.com/office/drawing/2015/06/chart">
            <c:ext xmlns:c16="http://schemas.microsoft.com/office/drawing/2014/chart" uri="{C3380CC4-5D6E-409C-BE32-E72D297353CC}">
              <c16:uniqueId val="{00000002-1DE6-4E65-AB75-1358BB047A6B}"/>
            </c:ext>
          </c:extLst>
        </c:ser>
        <c:ser>
          <c:idx val="4"/>
          <c:order val="4"/>
          <c:tx>
            <c:strRef>
              <c:f>r_vote!$B$12</c:f>
              <c:strCache>
                <c:ptCount val="1"/>
                <c:pt idx="0">
                  <c:v>Q5</c:v>
                </c:pt>
              </c:strCache>
            </c:strRef>
          </c:tx>
          <c:spPr>
            <a:solidFill>
              <a:schemeClr val="tx1"/>
            </a:solidFill>
            <a:ln>
              <a:solidFill>
                <a:schemeClr val="tx1"/>
              </a:solidFill>
            </a:ln>
          </c:spPr>
          <c:invertIfNegative val="0"/>
          <c:cat>
            <c:strRef>
              <c:f>r_vote!$C$1:$E$1</c:f>
              <c:strCache>
                <c:ptCount val="3"/>
                <c:pt idx="0">
                  <c:v>2004</c:v>
                </c:pt>
                <c:pt idx="1">
                  <c:v>2008</c:v>
                </c:pt>
                <c:pt idx="2">
                  <c:v>2013</c:v>
                </c:pt>
              </c:strCache>
            </c:strRef>
          </c:cat>
          <c:val>
            <c:numRef>
              <c:f>r_vote!$C$12:$E$12</c:f>
              <c:numCache>
                <c:formatCode>General</c:formatCode>
                <c:ptCount val="3"/>
                <c:pt idx="0">
                  <c:v>0.61003967432655848</c:v>
                </c:pt>
                <c:pt idx="1">
                  <c:v>0.38525507394683445</c:v>
                </c:pt>
                <c:pt idx="2">
                  <c:v>0.35140384897626642</c:v>
                </c:pt>
              </c:numCache>
            </c:numRef>
          </c:val>
          <c:extLst xmlns:c16r2="http://schemas.microsoft.com/office/drawing/2015/06/chart">
            <c:ext xmlns:c16="http://schemas.microsoft.com/office/drawing/2014/chart" uri="{C3380CC4-5D6E-409C-BE32-E72D297353CC}">
              <c16:uniqueId val="{00000003-1DE6-4E65-AB75-1358BB047A6B}"/>
            </c:ext>
          </c:extLst>
        </c:ser>
        <c:dLbls>
          <c:showLegendKey val="0"/>
          <c:showVal val="0"/>
          <c:showCatName val="0"/>
          <c:showSerName val="0"/>
          <c:showPercent val="0"/>
          <c:showBubbleSize val="0"/>
        </c:dLbls>
        <c:gapWidth val="219"/>
        <c:overlap val="-27"/>
        <c:axId val="-657937728"/>
        <c:axId val="-657944800"/>
      </c:barChart>
      <c:catAx>
        <c:axId val="-6579377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657944800"/>
        <c:crosses val="autoZero"/>
        <c:auto val="1"/>
        <c:lblAlgn val="ctr"/>
        <c:lblOffset val="100"/>
        <c:noMultiLvlLbl val="0"/>
      </c:catAx>
      <c:valAx>
        <c:axId val="-657944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fr-FR"/>
          </a:p>
        </c:txPr>
        <c:crossAx val="-657937728"/>
        <c:crosses val="autoZero"/>
        <c:crossBetween val="between"/>
      </c:valAx>
      <c:spPr>
        <a:ln>
          <a:solidFill>
            <a:schemeClr val="tx1"/>
          </a:solidFill>
        </a:ln>
      </c:spPr>
    </c:plotArea>
    <c:legend>
      <c:legendPos val="b"/>
      <c:layout>
        <c:manualLayout>
          <c:xMode val="edge"/>
          <c:yMode val="edge"/>
          <c:x val="0.6385140911365671"/>
          <c:y val="0.10424407781061978"/>
          <c:w val="0.32045802313594002"/>
          <c:h val="0.10355316532828807"/>
        </c:manualLayout>
      </c:layout>
      <c:overlay val="0"/>
      <c:spPr>
        <a:solidFill>
          <a:schemeClr val="bg1"/>
        </a:solidFill>
        <a:ln>
          <a:solidFill>
            <a:schemeClr val="tx1"/>
          </a:solidFill>
        </a:ln>
        <a:effectLst/>
      </c:spPr>
      <c:txPr>
        <a:bodyPr rot="0" vert="horz"/>
        <a:lstStyle/>
        <a:p>
          <a:pPr>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a:pPr>
            <a:r>
              <a:rPr lang="en-US" sz="1800" b="1" i="0" u="none" strike="noStrike" baseline="0">
                <a:effectLst/>
              </a:rPr>
              <a:t>Figure CB3 – Vote for the National Front coalition by income group</a:t>
            </a:r>
            <a:endParaRPr lang="en-US" sz="1800"/>
          </a:p>
        </c:rich>
      </c:tx>
      <c:layout/>
      <c:overlay val="0"/>
      <c:spPr>
        <a:noFill/>
        <a:ln>
          <a:noFill/>
        </a:ln>
        <a:effectLst/>
      </c:spPr>
    </c:title>
    <c:autoTitleDeleted val="0"/>
    <c:plotArea>
      <c:layout>
        <c:manualLayout>
          <c:layoutTarget val="inner"/>
          <c:xMode val="edge"/>
          <c:yMode val="edge"/>
          <c:x val="6.1324812241220335E-2"/>
          <c:y val="8.946462960331468E-2"/>
          <c:w val="0.92366716217143896"/>
          <c:h val="0.73917856280228078"/>
        </c:manualLayout>
      </c:layout>
      <c:barChart>
        <c:barDir val="col"/>
        <c:grouping val="clustered"/>
        <c:varyColors val="0"/>
        <c:ser>
          <c:idx val="0"/>
          <c:order val="0"/>
          <c:tx>
            <c:strRef>
              <c:f>r_vote!$B$5</c:f>
              <c:strCache>
                <c:ptCount val="1"/>
                <c:pt idx="0">
                  <c:v>Bottom 50%</c:v>
                </c:pt>
              </c:strCache>
            </c:strRef>
          </c:tx>
          <c:spPr>
            <a:solidFill>
              <a:schemeClr val="accent1"/>
            </a:solidFill>
            <a:ln>
              <a:solidFill>
                <a:schemeClr val="accent1"/>
              </a:solidFill>
            </a:ln>
            <a:effectLst/>
          </c:spPr>
          <c:invertIfNegative val="0"/>
          <c:cat>
            <c:strRef>
              <c:f>r_vote!$C$1:$E$1</c:f>
              <c:strCache>
                <c:ptCount val="3"/>
                <c:pt idx="0">
                  <c:v>2004</c:v>
                </c:pt>
                <c:pt idx="1">
                  <c:v>2008</c:v>
                </c:pt>
                <c:pt idx="2">
                  <c:v>2013</c:v>
                </c:pt>
              </c:strCache>
            </c:strRef>
          </c:cat>
          <c:val>
            <c:numRef>
              <c:f>r_vote!$C$5:$E$5</c:f>
              <c:numCache>
                <c:formatCode>General</c:formatCode>
                <c:ptCount val="3"/>
                <c:pt idx="0">
                  <c:v>0.68826695556812767</c:v>
                </c:pt>
                <c:pt idx="1">
                  <c:v>0.56370993712086315</c:v>
                </c:pt>
                <c:pt idx="2">
                  <c:v>0.55178041578882719</c:v>
                </c:pt>
              </c:numCache>
            </c:numRef>
          </c:val>
          <c:extLst xmlns:c16r2="http://schemas.microsoft.com/office/drawing/2015/06/chart">
            <c:ext xmlns:c16="http://schemas.microsoft.com/office/drawing/2014/chart" uri="{C3380CC4-5D6E-409C-BE32-E72D297353CC}">
              <c16:uniqueId val="{00000006-94D7-6F43-ABBE-9621B38F9EF4}"/>
            </c:ext>
          </c:extLst>
        </c:ser>
        <c:ser>
          <c:idx val="1"/>
          <c:order val="1"/>
          <c:tx>
            <c:strRef>
              <c:f>r_vote!$B$6</c:f>
              <c:strCache>
                <c:ptCount val="1"/>
                <c:pt idx="0">
                  <c:v>Middle 40%</c:v>
                </c:pt>
              </c:strCache>
            </c:strRef>
          </c:tx>
          <c:spPr>
            <a:solidFill>
              <a:srgbClr val="FF0000"/>
            </a:solidFill>
            <a:ln>
              <a:solidFill>
                <a:srgbClr val="FF0000"/>
              </a:solidFill>
            </a:ln>
          </c:spPr>
          <c:invertIfNegative val="0"/>
          <c:cat>
            <c:strRef>
              <c:f>r_vote!$C$1:$E$1</c:f>
              <c:strCache>
                <c:ptCount val="3"/>
                <c:pt idx="0">
                  <c:v>2004</c:v>
                </c:pt>
                <c:pt idx="1">
                  <c:v>2008</c:v>
                </c:pt>
                <c:pt idx="2">
                  <c:v>2013</c:v>
                </c:pt>
              </c:strCache>
            </c:strRef>
          </c:cat>
          <c:val>
            <c:numRef>
              <c:f>r_vote!$C$6:$E$6</c:f>
              <c:numCache>
                <c:formatCode>General</c:formatCode>
                <c:ptCount val="3"/>
                <c:pt idx="0">
                  <c:v>0.59457092290238467</c:v>
                </c:pt>
                <c:pt idx="1">
                  <c:v>0.46701431295583279</c:v>
                </c:pt>
                <c:pt idx="2">
                  <c:v>0.39961403329077094</c:v>
                </c:pt>
              </c:numCache>
            </c:numRef>
          </c:val>
          <c:extLst xmlns:c16r2="http://schemas.microsoft.com/office/drawing/2015/06/chart">
            <c:ext xmlns:c16="http://schemas.microsoft.com/office/drawing/2014/chart" uri="{C3380CC4-5D6E-409C-BE32-E72D297353CC}">
              <c16:uniqueId val="{00000000-808F-44A1-8563-D588A03BC537}"/>
            </c:ext>
          </c:extLst>
        </c:ser>
        <c:ser>
          <c:idx val="2"/>
          <c:order val="2"/>
          <c:tx>
            <c:strRef>
              <c:f>r_vote!$B$7</c:f>
              <c:strCache>
                <c:ptCount val="1"/>
                <c:pt idx="0">
                  <c:v>Top 10%</c:v>
                </c:pt>
              </c:strCache>
            </c:strRef>
          </c:tx>
          <c:spPr>
            <a:solidFill>
              <a:schemeClr val="accent6"/>
            </a:solidFill>
            <a:ln>
              <a:solidFill>
                <a:schemeClr val="accent6"/>
              </a:solidFill>
            </a:ln>
          </c:spPr>
          <c:invertIfNegative val="0"/>
          <c:cat>
            <c:strRef>
              <c:f>r_vote!$C$1:$E$1</c:f>
              <c:strCache>
                <c:ptCount val="3"/>
                <c:pt idx="0">
                  <c:v>2004</c:v>
                </c:pt>
                <c:pt idx="1">
                  <c:v>2008</c:v>
                </c:pt>
                <c:pt idx="2">
                  <c:v>2013</c:v>
                </c:pt>
              </c:strCache>
            </c:strRef>
          </c:cat>
          <c:val>
            <c:numRef>
              <c:f>r_vote!$C$7:$E$7</c:f>
              <c:numCache>
                <c:formatCode>General</c:formatCode>
                <c:ptCount val="3"/>
                <c:pt idx="0">
                  <c:v>0.45019297454591023</c:v>
                </c:pt>
                <c:pt idx="1">
                  <c:v>0.3690238786282346</c:v>
                </c:pt>
                <c:pt idx="2">
                  <c:v>0.34035060541186091</c:v>
                </c:pt>
              </c:numCache>
            </c:numRef>
          </c:val>
          <c:extLst xmlns:c16r2="http://schemas.microsoft.com/office/drawing/2015/06/chart">
            <c:ext xmlns:c16="http://schemas.microsoft.com/office/drawing/2014/chart" uri="{C3380CC4-5D6E-409C-BE32-E72D297353CC}">
              <c16:uniqueId val="{00000001-808F-44A1-8563-D588A03BC537}"/>
            </c:ext>
          </c:extLst>
        </c:ser>
        <c:dLbls>
          <c:showLegendKey val="0"/>
          <c:showVal val="0"/>
          <c:showCatName val="0"/>
          <c:showSerName val="0"/>
          <c:showPercent val="0"/>
          <c:showBubbleSize val="0"/>
        </c:dLbls>
        <c:gapWidth val="219"/>
        <c:overlap val="-27"/>
        <c:axId val="-657944256"/>
        <c:axId val="-657933376"/>
      </c:barChart>
      <c:catAx>
        <c:axId val="-6579442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657933376"/>
        <c:crosses val="autoZero"/>
        <c:auto val="1"/>
        <c:lblAlgn val="ctr"/>
        <c:lblOffset val="100"/>
        <c:noMultiLvlLbl val="0"/>
      </c:catAx>
      <c:valAx>
        <c:axId val="-657933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fr-FR"/>
          </a:p>
        </c:txPr>
        <c:crossAx val="-657944256"/>
        <c:crosses val="autoZero"/>
        <c:crossBetween val="between"/>
      </c:valAx>
      <c:spPr>
        <a:ln>
          <a:solidFill>
            <a:schemeClr val="tx1"/>
          </a:solidFill>
        </a:ln>
      </c:spPr>
    </c:plotArea>
    <c:legend>
      <c:legendPos val="b"/>
      <c:layout>
        <c:manualLayout>
          <c:xMode val="edge"/>
          <c:yMode val="edge"/>
          <c:x val="0.55788939988136022"/>
          <c:y val="0.11261477995763898"/>
          <c:w val="0.40612485109502916"/>
          <c:h val="9.3089787644514088E-2"/>
        </c:manualLayout>
      </c:layout>
      <c:overlay val="0"/>
      <c:spPr>
        <a:solidFill>
          <a:schemeClr val="bg1"/>
        </a:solidFill>
        <a:ln>
          <a:solidFill>
            <a:schemeClr val="tx1"/>
          </a:solidFill>
        </a:ln>
        <a:effectLst/>
      </c:spPr>
      <c:txPr>
        <a:bodyPr rot="0" vert="horz"/>
        <a:lstStyle/>
        <a:p>
          <a:pPr>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a:pPr>
            <a:r>
              <a:rPr lang="en-US" sz="1800" b="1" i="0" u="none" strike="noStrike" baseline="0">
                <a:effectLst/>
              </a:rPr>
              <a:t>Figure CB4 – Vote for the National Front coalition by religion</a:t>
            </a:r>
            <a:endParaRPr lang="en-US" sz="1800"/>
          </a:p>
        </c:rich>
      </c:tx>
      <c:layout/>
      <c:overlay val="0"/>
      <c:spPr>
        <a:noFill/>
        <a:ln>
          <a:noFill/>
        </a:ln>
        <a:effectLst/>
      </c:spPr>
    </c:title>
    <c:autoTitleDeleted val="0"/>
    <c:plotArea>
      <c:layout>
        <c:manualLayout>
          <c:layoutTarget val="inner"/>
          <c:xMode val="edge"/>
          <c:yMode val="edge"/>
          <c:x val="6.1324812241220335E-2"/>
          <c:y val="8.946462960331468E-2"/>
          <c:w val="0.92366716217143896"/>
          <c:h val="0.72026027042244045"/>
        </c:manualLayout>
      </c:layout>
      <c:barChart>
        <c:barDir val="col"/>
        <c:grouping val="clustered"/>
        <c:varyColors val="0"/>
        <c:ser>
          <c:idx val="0"/>
          <c:order val="0"/>
          <c:tx>
            <c:strRef>
              <c:f>r_vote!$B$23</c:f>
              <c:strCache>
                <c:ptCount val="1"/>
                <c:pt idx="0">
                  <c:v>Buddhist / Taoist</c:v>
                </c:pt>
              </c:strCache>
            </c:strRef>
          </c:tx>
          <c:spPr>
            <a:solidFill>
              <a:schemeClr val="accent1"/>
            </a:solidFill>
            <a:ln>
              <a:solidFill>
                <a:schemeClr val="accent1"/>
              </a:solidFill>
            </a:ln>
            <a:effectLst/>
          </c:spPr>
          <c:invertIfNegative val="0"/>
          <c:cat>
            <c:strRef>
              <c:f>r_vote!$C$1:$E$1</c:f>
              <c:strCache>
                <c:ptCount val="3"/>
                <c:pt idx="0">
                  <c:v>2004</c:v>
                </c:pt>
                <c:pt idx="1">
                  <c:v>2008</c:v>
                </c:pt>
                <c:pt idx="2">
                  <c:v>2013</c:v>
                </c:pt>
              </c:strCache>
            </c:strRef>
          </c:cat>
          <c:val>
            <c:numRef>
              <c:f>r_vote!$C$23:$E$23</c:f>
              <c:numCache>
                <c:formatCode>General</c:formatCode>
                <c:ptCount val="3"/>
                <c:pt idx="0">
                  <c:v>0.48612505655210847</c:v>
                </c:pt>
                <c:pt idx="1">
                  <c:v>0.43355075366996626</c:v>
                </c:pt>
                <c:pt idx="2">
                  <c:v>0.28353009979872063</c:v>
                </c:pt>
              </c:numCache>
            </c:numRef>
          </c:val>
          <c:extLst xmlns:c16r2="http://schemas.microsoft.com/office/drawing/2015/06/chart">
            <c:ext xmlns:c16="http://schemas.microsoft.com/office/drawing/2014/chart" uri="{C3380CC4-5D6E-409C-BE32-E72D297353CC}">
              <c16:uniqueId val="{00000003-8071-E843-B0B7-43B2AC064E5D}"/>
            </c:ext>
          </c:extLst>
        </c:ser>
        <c:ser>
          <c:idx val="3"/>
          <c:order val="1"/>
          <c:tx>
            <c:strRef>
              <c:f>r_vote!$B$26</c:f>
              <c:strCache>
                <c:ptCount val="1"/>
                <c:pt idx="0">
                  <c:v>Christian</c:v>
                </c:pt>
              </c:strCache>
            </c:strRef>
          </c:tx>
          <c:invertIfNegative val="0"/>
          <c:cat>
            <c:strRef>
              <c:f>r_vote!$C$1:$E$1</c:f>
              <c:strCache>
                <c:ptCount val="3"/>
                <c:pt idx="0">
                  <c:v>2004</c:v>
                </c:pt>
                <c:pt idx="1">
                  <c:v>2008</c:v>
                </c:pt>
                <c:pt idx="2">
                  <c:v>2013</c:v>
                </c:pt>
              </c:strCache>
            </c:strRef>
          </c:cat>
          <c:val>
            <c:numRef>
              <c:f>r_vote!$C$26:$E$26</c:f>
              <c:numCache>
                <c:formatCode>General</c:formatCode>
                <c:ptCount val="3"/>
                <c:pt idx="0">
                  <c:v>0.77172056823007695</c:v>
                </c:pt>
                <c:pt idx="1">
                  <c:v>0.58056501812987948</c:v>
                </c:pt>
                <c:pt idx="2">
                  <c:v>0.49566032323663362</c:v>
                </c:pt>
              </c:numCache>
            </c:numRef>
          </c:val>
          <c:extLst xmlns:c16r2="http://schemas.microsoft.com/office/drawing/2015/06/chart">
            <c:ext xmlns:c16="http://schemas.microsoft.com/office/drawing/2014/chart" uri="{C3380CC4-5D6E-409C-BE32-E72D297353CC}">
              <c16:uniqueId val="{00000000-0BD3-479A-9ABA-5C8C7CE94041}"/>
            </c:ext>
          </c:extLst>
        </c:ser>
        <c:ser>
          <c:idx val="1"/>
          <c:order val="2"/>
          <c:tx>
            <c:strRef>
              <c:f>r_vote!$B$24</c:f>
              <c:strCache>
                <c:ptCount val="1"/>
                <c:pt idx="0">
                  <c:v>Hindu / Sikh</c:v>
                </c:pt>
              </c:strCache>
            </c:strRef>
          </c:tx>
          <c:spPr>
            <a:solidFill>
              <a:srgbClr val="FF0000"/>
            </a:solidFill>
            <a:ln>
              <a:solidFill>
                <a:srgbClr val="FF0000"/>
              </a:solidFill>
            </a:ln>
          </c:spPr>
          <c:invertIfNegative val="0"/>
          <c:cat>
            <c:strRef>
              <c:f>r_vote!$C$1:$E$1</c:f>
              <c:strCache>
                <c:ptCount val="3"/>
                <c:pt idx="0">
                  <c:v>2004</c:v>
                </c:pt>
                <c:pt idx="1">
                  <c:v>2008</c:v>
                </c:pt>
                <c:pt idx="2">
                  <c:v>2013</c:v>
                </c:pt>
              </c:strCache>
            </c:strRef>
          </c:cat>
          <c:val>
            <c:numRef>
              <c:f>r_vote!$C$24:$E$24</c:f>
              <c:numCache>
                <c:formatCode>General</c:formatCode>
                <c:ptCount val="3"/>
                <c:pt idx="0">
                  <c:v>0.80081644174509159</c:v>
                </c:pt>
                <c:pt idx="1">
                  <c:v>0.62907619124118663</c:v>
                </c:pt>
                <c:pt idx="2">
                  <c:v>0.6163909683808253</c:v>
                </c:pt>
              </c:numCache>
            </c:numRef>
          </c:val>
          <c:extLst xmlns:c16r2="http://schemas.microsoft.com/office/drawing/2015/06/chart">
            <c:ext xmlns:c16="http://schemas.microsoft.com/office/drawing/2014/chart" uri="{C3380CC4-5D6E-409C-BE32-E72D297353CC}">
              <c16:uniqueId val="{00000001-0BD3-479A-9ABA-5C8C7CE94041}"/>
            </c:ext>
          </c:extLst>
        </c:ser>
        <c:ser>
          <c:idx val="2"/>
          <c:order val="3"/>
          <c:tx>
            <c:strRef>
              <c:f>r_vote!$B$25</c:f>
              <c:strCache>
                <c:ptCount val="1"/>
                <c:pt idx="0">
                  <c:v>Muslim</c:v>
                </c:pt>
              </c:strCache>
            </c:strRef>
          </c:tx>
          <c:spPr>
            <a:solidFill>
              <a:schemeClr val="accent6"/>
            </a:solidFill>
            <a:ln>
              <a:solidFill>
                <a:schemeClr val="accent6"/>
              </a:solidFill>
            </a:ln>
          </c:spPr>
          <c:invertIfNegative val="0"/>
          <c:cat>
            <c:strRef>
              <c:f>r_vote!$C$1:$E$1</c:f>
              <c:strCache>
                <c:ptCount val="3"/>
                <c:pt idx="0">
                  <c:v>2004</c:v>
                </c:pt>
                <c:pt idx="1">
                  <c:v>2008</c:v>
                </c:pt>
                <c:pt idx="2">
                  <c:v>2013</c:v>
                </c:pt>
              </c:strCache>
            </c:strRef>
          </c:cat>
          <c:val>
            <c:numRef>
              <c:f>r_vote!$C$25:$E$25</c:f>
              <c:numCache>
                <c:formatCode>General</c:formatCode>
                <c:ptCount val="3"/>
                <c:pt idx="0">
                  <c:v>0.65254963950396605</c:v>
                </c:pt>
                <c:pt idx="1">
                  <c:v>0.5316994036566256</c:v>
                </c:pt>
                <c:pt idx="2">
                  <c:v>0.531108407616948</c:v>
                </c:pt>
              </c:numCache>
            </c:numRef>
          </c:val>
          <c:extLst xmlns:c16r2="http://schemas.microsoft.com/office/drawing/2015/06/chart">
            <c:ext xmlns:c16="http://schemas.microsoft.com/office/drawing/2014/chart" uri="{C3380CC4-5D6E-409C-BE32-E72D297353CC}">
              <c16:uniqueId val="{00000002-0BD3-479A-9ABA-5C8C7CE94041}"/>
            </c:ext>
          </c:extLst>
        </c:ser>
        <c:dLbls>
          <c:showLegendKey val="0"/>
          <c:showVal val="0"/>
          <c:showCatName val="0"/>
          <c:showSerName val="0"/>
          <c:showPercent val="0"/>
          <c:showBubbleSize val="0"/>
        </c:dLbls>
        <c:gapWidth val="219"/>
        <c:overlap val="-27"/>
        <c:axId val="-657943712"/>
        <c:axId val="-657937184"/>
      </c:barChart>
      <c:catAx>
        <c:axId val="-6579437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657937184"/>
        <c:crosses val="autoZero"/>
        <c:auto val="1"/>
        <c:lblAlgn val="ctr"/>
        <c:lblOffset val="100"/>
        <c:noMultiLvlLbl val="0"/>
      </c:catAx>
      <c:valAx>
        <c:axId val="-657937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fr-FR"/>
          </a:p>
        </c:txPr>
        <c:crossAx val="-657943712"/>
        <c:crosses val="autoZero"/>
        <c:crossBetween val="between"/>
      </c:valAx>
      <c:spPr>
        <a:ln>
          <a:solidFill>
            <a:schemeClr val="tx1"/>
          </a:solidFill>
        </a:ln>
      </c:spPr>
    </c:plotArea>
    <c:legend>
      <c:legendPos val="b"/>
      <c:layout>
        <c:manualLayout>
          <c:xMode val="edge"/>
          <c:yMode val="edge"/>
          <c:x val="0.52275336817637008"/>
          <c:y val="0.10005905629231283"/>
          <c:w val="0.44854970781753917"/>
          <c:h val="0.12657259623259084"/>
        </c:manualLayout>
      </c:layout>
      <c:overlay val="0"/>
      <c:spPr>
        <a:solidFill>
          <a:schemeClr val="bg1"/>
        </a:solidFill>
        <a:ln>
          <a:solidFill>
            <a:schemeClr val="tx1"/>
          </a:solidFill>
        </a:ln>
        <a:effectLst/>
      </c:spPr>
      <c:txPr>
        <a:bodyPr rot="0" vert="horz"/>
        <a:lstStyle/>
        <a:p>
          <a:pPr>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a:pPr>
            <a:r>
              <a:rPr lang="en-US" sz="1800" b="1" i="0" u="none" strike="noStrike" baseline="0">
                <a:effectLst/>
              </a:rPr>
              <a:t>Figure CB5 – Vote for the National Front coalition by location</a:t>
            </a:r>
            <a:endParaRPr lang="en-US" sz="1800"/>
          </a:p>
        </c:rich>
      </c:tx>
      <c:layout/>
      <c:overlay val="0"/>
      <c:spPr>
        <a:noFill/>
        <a:ln>
          <a:noFill/>
        </a:ln>
        <a:effectLst/>
      </c:spPr>
    </c:title>
    <c:autoTitleDeleted val="0"/>
    <c:plotArea>
      <c:layout>
        <c:manualLayout>
          <c:layoutTarget val="inner"/>
          <c:xMode val="edge"/>
          <c:yMode val="edge"/>
          <c:x val="6.1324812241220335E-2"/>
          <c:y val="8.946462960331468E-2"/>
          <c:w val="0.92366716217143896"/>
          <c:h val="0.72026027042244045"/>
        </c:manualLayout>
      </c:layout>
      <c:barChart>
        <c:barDir val="col"/>
        <c:grouping val="clustered"/>
        <c:varyColors val="0"/>
        <c:ser>
          <c:idx val="0"/>
          <c:order val="0"/>
          <c:tx>
            <c:strRef>
              <c:f>r_vote!$B$16</c:f>
              <c:strCache>
                <c:ptCount val="1"/>
                <c:pt idx="0">
                  <c:v>Urban</c:v>
                </c:pt>
              </c:strCache>
            </c:strRef>
          </c:tx>
          <c:spPr>
            <a:solidFill>
              <a:schemeClr val="accent1"/>
            </a:solidFill>
            <a:ln>
              <a:solidFill>
                <a:schemeClr val="accent1"/>
              </a:solidFill>
            </a:ln>
            <a:effectLst/>
          </c:spPr>
          <c:invertIfNegative val="0"/>
          <c:cat>
            <c:strRef>
              <c:f>r_vote!$C$1:$E$1</c:f>
              <c:strCache>
                <c:ptCount val="3"/>
                <c:pt idx="0">
                  <c:v>2004</c:v>
                </c:pt>
                <c:pt idx="1">
                  <c:v>2008</c:v>
                </c:pt>
                <c:pt idx="2">
                  <c:v>2013</c:v>
                </c:pt>
              </c:strCache>
            </c:strRef>
          </c:cat>
          <c:val>
            <c:numRef>
              <c:f>r_vote!$C$16:$E$16</c:f>
              <c:numCache>
                <c:formatCode>General</c:formatCode>
                <c:ptCount val="3"/>
                <c:pt idx="0">
                  <c:v>0.61878143271578889</c:v>
                </c:pt>
                <c:pt idx="1">
                  <c:v>0.44547850122106886</c:v>
                </c:pt>
                <c:pt idx="2">
                  <c:v>0.39971451847403838</c:v>
                </c:pt>
              </c:numCache>
            </c:numRef>
          </c:val>
          <c:extLst xmlns:c16r2="http://schemas.microsoft.com/office/drawing/2015/06/chart">
            <c:ext xmlns:c16="http://schemas.microsoft.com/office/drawing/2014/chart" uri="{C3380CC4-5D6E-409C-BE32-E72D297353CC}">
              <c16:uniqueId val="{00000003-8071-E843-B0B7-43B2AC064E5D}"/>
            </c:ext>
          </c:extLst>
        </c:ser>
        <c:ser>
          <c:idx val="1"/>
          <c:order val="1"/>
          <c:tx>
            <c:strRef>
              <c:f>r_vote!$B$17</c:f>
              <c:strCache>
                <c:ptCount val="1"/>
                <c:pt idx="0">
                  <c:v>Rural</c:v>
                </c:pt>
              </c:strCache>
            </c:strRef>
          </c:tx>
          <c:spPr>
            <a:solidFill>
              <a:srgbClr val="FF0000"/>
            </a:solidFill>
            <a:ln>
              <a:solidFill>
                <a:srgbClr val="FF0000"/>
              </a:solidFill>
            </a:ln>
          </c:spPr>
          <c:invertIfNegative val="0"/>
          <c:cat>
            <c:strRef>
              <c:f>r_vote!$C$1:$E$1</c:f>
              <c:strCache>
                <c:ptCount val="3"/>
                <c:pt idx="0">
                  <c:v>2004</c:v>
                </c:pt>
                <c:pt idx="1">
                  <c:v>2008</c:v>
                </c:pt>
                <c:pt idx="2">
                  <c:v>2013</c:v>
                </c:pt>
              </c:strCache>
            </c:strRef>
          </c:cat>
          <c:val>
            <c:numRef>
              <c:f>r_vote!$C$17:$E$17</c:f>
              <c:numCache>
                <c:formatCode>General</c:formatCode>
                <c:ptCount val="3"/>
                <c:pt idx="0">
                  <c:v>0.73548257708481679</c:v>
                </c:pt>
                <c:pt idx="1">
                  <c:v>0.56960362508237716</c:v>
                </c:pt>
                <c:pt idx="2">
                  <c:v>0.56621774167145433</c:v>
                </c:pt>
              </c:numCache>
            </c:numRef>
          </c:val>
          <c:extLst xmlns:c16r2="http://schemas.microsoft.com/office/drawing/2015/06/chart">
            <c:ext xmlns:c16="http://schemas.microsoft.com/office/drawing/2014/chart" uri="{C3380CC4-5D6E-409C-BE32-E72D297353CC}">
              <c16:uniqueId val="{00000000-6810-449D-8062-1AAF4FFF7D2F}"/>
            </c:ext>
          </c:extLst>
        </c:ser>
        <c:dLbls>
          <c:showLegendKey val="0"/>
          <c:showVal val="0"/>
          <c:showCatName val="0"/>
          <c:showSerName val="0"/>
          <c:showPercent val="0"/>
          <c:showBubbleSize val="0"/>
        </c:dLbls>
        <c:gapWidth val="219"/>
        <c:overlap val="-27"/>
        <c:axId val="-657942080"/>
        <c:axId val="-657936640"/>
      </c:barChart>
      <c:catAx>
        <c:axId val="-657942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657936640"/>
        <c:crosses val="autoZero"/>
        <c:auto val="1"/>
        <c:lblAlgn val="ctr"/>
        <c:lblOffset val="100"/>
        <c:noMultiLvlLbl val="0"/>
      </c:catAx>
      <c:valAx>
        <c:axId val="-657936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fr-FR"/>
          </a:p>
        </c:txPr>
        <c:crossAx val="-657942080"/>
        <c:crosses val="autoZero"/>
        <c:crossBetween val="between"/>
      </c:valAx>
      <c:spPr>
        <a:ln>
          <a:solidFill>
            <a:schemeClr val="tx1"/>
          </a:solidFill>
        </a:ln>
      </c:spPr>
    </c:plotArea>
    <c:legend>
      <c:legendPos val="b"/>
      <c:layout>
        <c:manualLayout>
          <c:xMode val="edge"/>
          <c:yMode val="edge"/>
          <c:x val="0.67580366859306729"/>
          <c:y val="0.10633712339412758"/>
          <c:w val="0.28105597363541385"/>
          <c:h val="0.13494329837961003"/>
        </c:manualLayout>
      </c:layout>
      <c:overlay val="0"/>
      <c:spPr>
        <a:solidFill>
          <a:schemeClr val="bg1"/>
        </a:solidFill>
        <a:ln>
          <a:solidFill>
            <a:schemeClr val="tx1"/>
          </a:solidFill>
        </a:ln>
        <a:effectLst/>
      </c:spPr>
      <c:txPr>
        <a:bodyPr rot="0" vert="horz"/>
        <a:lstStyle/>
        <a:p>
          <a:pPr>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solidFill>
                <a:latin typeface="Arial" panose="020B0604020202020204" pitchFamily="34" charset="0"/>
                <a:ea typeface="Baskerville" panose="02020502070401020303" pitchFamily="18" charset="0"/>
                <a:cs typeface="Arial" panose="020B0604020202020204" pitchFamily="34" charset="0"/>
              </a:defRPr>
            </a:pPr>
            <a:r>
              <a:rPr lang="en-US" sz="1800" b="1" i="0" u="none" strike="noStrike" baseline="0">
                <a:effectLst/>
              </a:rPr>
              <a:t>Figure CB6 – Vote for the National Front coalition by age group</a:t>
            </a:r>
            <a:endParaRPr lang="en-US" sz="1800" b="1"/>
          </a:p>
        </c:rich>
      </c:tx>
      <c:layout/>
      <c:overlay val="0"/>
      <c:spPr>
        <a:noFill/>
        <a:ln>
          <a:noFill/>
        </a:ln>
        <a:effectLst/>
      </c:spPr>
    </c:title>
    <c:autoTitleDeleted val="0"/>
    <c:plotArea>
      <c:layout>
        <c:manualLayout>
          <c:layoutTarget val="inner"/>
          <c:xMode val="edge"/>
          <c:yMode val="edge"/>
          <c:x val="6.1324812241220335E-2"/>
          <c:y val="8.946462960331468E-2"/>
          <c:w val="0.92366716217143896"/>
          <c:h val="0.74144186736072215"/>
        </c:manualLayout>
      </c:layout>
      <c:barChart>
        <c:barDir val="col"/>
        <c:grouping val="clustered"/>
        <c:varyColors val="0"/>
        <c:ser>
          <c:idx val="0"/>
          <c:order val="0"/>
          <c:tx>
            <c:strRef>
              <c:f>r_vote!$B$20</c:f>
              <c:strCache>
                <c:ptCount val="1"/>
                <c:pt idx="0">
                  <c:v>20-39</c:v>
                </c:pt>
              </c:strCache>
            </c:strRef>
          </c:tx>
          <c:spPr>
            <a:solidFill>
              <a:schemeClr val="accent1"/>
            </a:solidFill>
            <a:ln>
              <a:solidFill>
                <a:schemeClr val="accent1"/>
              </a:solidFill>
            </a:ln>
            <a:effectLst/>
          </c:spPr>
          <c:invertIfNegative val="0"/>
          <c:cat>
            <c:strRef>
              <c:f>r_vote!$C$1:$E$1</c:f>
              <c:strCache>
                <c:ptCount val="3"/>
                <c:pt idx="0">
                  <c:v>2004</c:v>
                </c:pt>
                <c:pt idx="1">
                  <c:v>2008</c:v>
                </c:pt>
                <c:pt idx="2">
                  <c:v>2013</c:v>
                </c:pt>
              </c:strCache>
            </c:strRef>
          </c:cat>
          <c:val>
            <c:numRef>
              <c:f>r_vote!$C$20:$E$20</c:f>
              <c:numCache>
                <c:formatCode>General</c:formatCode>
                <c:ptCount val="3"/>
                <c:pt idx="0">
                  <c:v>0.57596128582342243</c:v>
                </c:pt>
                <c:pt idx="1">
                  <c:v>0.45755160811121787</c:v>
                </c:pt>
                <c:pt idx="2">
                  <c:v>0.45935877967013128</c:v>
                </c:pt>
              </c:numCache>
            </c:numRef>
          </c:val>
          <c:extLst xmlns:c16r2="http://schemas.microsoft.com/office/drawing/2015/06/chart">
            <c:ext xmlns:c16="http://schemas.microsoft.com/office/drawing/2014/chart" uri="{C3380CC4-5D6E-409C-BE32-E72D297353CC}">
              <c16:uniqueId val="{0000000B-8E43-5241-BC8E-C30E675B9432}"/>
            </c:ext>
          </c:extLst>
        </c:ser>
        <c:ser>
          <c:idx val="1"/>
          <c:order val="1"/>
          <c:tx>
            <c:strRef>
              <c:f>r_vote!$B$21</c:f>
              <c:strCache>
                <c:ptCount val="1"/>
                <c:pt idx="0">
                  <c:v>40-59</c:v>
                </c:pt>
              </c:strCache>
            </c:strRef>
          </c:tx>
          <c:spPr>
            <a:solidFill>
              <a:srgbClr val="FF0000"/>
            </a:solidFill>
            <a:ln>
              <a:solidFill>
                <a:srgbClr val="FF0000"/>
              </a:solidFill>
            </a:ln>
          </c:spPr>
          <c:invertIfNegative val="0"/>
          <c:cat>
            <c:strRef>
              <c:f>r_vote!$C$1:$E$1</c:f>
              <c:strCache>
                <c:ptCount val="3"/>
                <c:pt idx="0">
                  <c:v>2004</c:v>
                </c:pt>
                <c:pt idx="1">
                  <c:v>2008</c:v>
                </c:pt>
                <c:pt idx="2">
                  <c:v>2013</c:v>
                </c:pt>
              </c:strCache>
            </c:strRef>
          </c:cat>
          <c:val>
            <c:numRef>
              <c:f>r_vote!$C$21:$E$21</c:f>
              <c:numCache>
                <c:formatCode>General</c:formatCode>
                <c:ptCount val="3"/>
                <c:pt idx="0">
                  <c:v>0.67153406831705187</c:v>
                </c:pt>
                <c:pt idx="1">
                  <c:v>0.5134157200582995</c:v>
                </c:pt>
                <c:pt idx="2">
                  <c:v>0.44034937829645765</c:v>
                </c:pt>
              </c:numCache>
            </c:numRef>
          </c:val>
          <c:extLst xmlns:c16r2="http://schemas.microsoft.com/office/drawing/2015/06/chart">
            <c:ext xmlns:c16="http://schemas.microsoft.com/office/drawing/2014/chart" uri="{C3380CC4-5D6E-409C-BE32-E72D297353CC}">
              <c16:uniqueId val="{00000000-63CF-4033-A69D-F09DB334A66C}"/>
            </c:ext>
          </c:extLst>
        </c:ser>
        <c:ser>
          <c:idx val="2"/>
          <c:order val="2"/>
          <c:tx>
            <c:strRef>
              <c:f>r_vote!$B$22</c:f>
              <c:strCache>
                <c:ptCount val="1"/>
                <c:pt idx="0">
                  <c:v>60+</c:v>
                </c:pt>
              </c:strCache>
            </c:strRef>
          </c:tx>
          <c:spPr>
            <a:solidFill>
              <a:schemeClr val="accent6"/>
            </a:solidFill>
            <a:ln>
              <a:solidFill>
                <a:schemeClr val="accent6"/>
              </a:solidFill>
            </a:ln>
          </c:spPr>
          <c:invertIfNegative val="0"/>
          <c:cat>
            <c:strRef>
              <c:f>r_vote!$C$1:$E$1</c:f>
              <c:strCache>
                <c:ptCount val="3"/>
                <c:pt idx="0">
                  <c:v>2004</c:v>
                </c:pt>
                <c:pt idx="1">
                  <c:v>2008</c:v>
                </c:pt>
                <c:pt idx="2">
                  <c:v>2013</c:v>
                </c:pt>
              </c:strCache>
            </c:strRef>
          </c:cat>
          <c:val>
            <c:numRef>
              <c:f>r_vote!$C$22:$E$22</c:f>
              <c:numCache>
                <c:formatCode>General</c:formatCode>
                <c:ptCount val="3"/>
                <c:pt idx="0">
                  <c:v>0.65536081668932333</c:v>
                </c:pt>
                <c:pt idx="1">
                  <c:v>0.61834129564849638</c:v>
                </c:pt>
                <c:pt idx="2">
                  <c:v>0.61429981092508845</c:v>
                </c:pt>
              </c:numCache>
            </c:numRef>
          </c:val>
          <c:extLst xmlns:c16r2="http://schemas.microsoft.com/office/drawing/2015/06/chart">
            <c:ext xmlns:c16="http://schemas.microsoft.com/office/drawing/2014/chart" uri="{C3380CC4-5D6E-409C-BE32-E72D297353CC}">
              <c16:uniqueId val="{00000001-63CF-4033-A69D-F09DB334A66C}"/>
            </c:ext>
          </c:extLst>
        </c:ser>
        <c:dLbls>
          <c:showLegendKey val="0"/>
          <c:showVal val="0"/>
          <c:showCatName val="0"/>
          <c:showSerName val="0"/>
          <c:showPercent val="0"/>
          <c:showBubbleSize val="0"/>
        </c:dLbls>
        <c:gapWidth val="219"/>
        <c:overlap val="-27"/>
        <c:axId val="-657936096"/>
        <c:axId val="-657961120"/>
      </c:barChart>
      <c:catAx>
        <c:axId val="-657936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crossAx val="-657961120"/>
        <c:crosses val="autoZero"/>
        <c:auto val="1"/>
        <c:lblAlgn val="ctr"/>
        <c:lblOffset val="100"/>
        <c:noMultiLvlLbl val="0"/>
      </c:catAx>
      <c:valAx>
        <c:axId val="-657961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crossAx val="-657936096"/>
        <c:crosses val="autoZero"/>
        <c:crossBetween val="between"/>
      </c:valAx>
      <c:spPr>
        <a:ln>
          <a:solidFill>
            <a:schemeClr val="tx1"/>
          </a:solidFill>
        </a:ln>
      </c:spPr>
    </c:plotArea>
    <c:legend>
      <c:legendPos val="b"/>
      <c:layout>
        <c:manualLayout>
          <c:xMode val="edge"/>
          <c:yMode val="edge"/>
          <c:x val="0.68832784089056653"/>
          <c:y val="0.10424094703619471"/>
          <c:w val="0.27342476537009724"/>
          <c:h val="9.7275138718023665E-2"/>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a:pPr>
            <a:r>
              <a:rPr lang="en-US" sz="1800" b="1" i="0" u="none" strike="noStrike" baseline="0">
                <a:effectLst/>
              </a:rPr>
              <a:t>Figure CB7 – Vote for the National Front coalition by gender</a:t>
            </a:r>
            <a:endParaRPr lang="en-US" sz="1800"/>
          </a:p>
        </c:rich>
      </c:tx>
      <c:layout/>
      <c:overlay val="0"/>
      <c:spPr>
        <a:noFill/>
        <a:ln>
          <a:noFill/>
        </a:ln>
        <a:effectLst/>
      </c:spPr>
    </c:title>
    <c:autoTitleDeleted val="0"/>
    <c:plotArea>
      <c:layout>
        <c:manualLayout>
          <c:layoutTarget val="inner"/>
          <c:xMode val="edge"/>
          <c:yMode val="edge"/>
          <c:x val="6.1324812241220335E-2"/>
          <c:y val="8.946462960331468E-2"/>
          <c:w val="0.92366716217143896"/>
          <c:h val="0.75165554837372095"/>
        </c:manualLayout>
      </c:layout>
      <c:barChart>
        <c:barDir val="col"/>
        <c:grouping val="clustered"/>
        <c:varyColors val="0"/>
        <c:ser>
          <c:idx val="0"/>
          <c:order val="0"/>
          <c:tx>
            <c:strRef>
              <c:f>r_vote!$B$18</c:f>
              <c:strCache>
                <c:ptCount val="1"/>
                <c:pt idx="0">
                  <c:v>Woman</c:v>
                </c:pt>
              </c:strCache>
            </c:strRef>
          </c:tx>
          <c:spPr>
            <a:solidFill>
              <a:schemeClr val="accent1"/>
            </a:solidFill>
            <a:ln>
              <a:solidFill>
                <a:schemeClr val="accent1"/>
              </a:solidFill>
            </a:ln>
            <a:effectLst/>
          </c:spPr>
          <c:invertIfNegative val="0"/>
          <c:cat>
            <c:strRef>
              <c:f>r_vote!$C$1:$E$1</c:f>
              <c:strCache>
                <c:ptCount val="3"/>
                <c:pt idx="0">
                  <c:v>2004</c:v>
                </c:pt>
                <c:pt idx="1">
                  <c:v>2008</c:v>
                </c:pt>
                <c:pt idx="2">
                  <c:v>2013</c:v>
                </c:pt>
              </c:strCache>
            </c:strRef>
          </c:cat>
          <c:val>
            <c:numRef>
              <c:f>r_vote!$C$18:$E$18</c:f>
              <c:numCache>
                <c:formatCode>General</c:formatCode>
                <c:ptCount val="3"/>
                <c:pt idx="0">
                  <c:v>0.61865218415280054</c:v>
                </c:pt>
                <c:pt idx="1">
                  <c:v>0.56658129570846538</c:v>
                </c:pt>
                <c:pt idx="2">
                  <c:v>0.52900405552111351</c:v>
                </c:pt>
              </c:numCache>
            </c:numRef>
          </c:val>
          <c:extLst xmlns:c16r2="http://schemas.microsoft.com/office/drawing/2015/06/chart">
            <c:ext xmlns:c16="http://schemas.microsoft.com/office/drawing/2014/chart" uri="{C3380CC4-5D6E-409C-BE32-E72D297353CC}">
              <c16:uniqueId val="{00000001-1C80-304E-99D5-40D88DB24C1C}"/>
            </c:ext>
          </c:extLst>
        </c:ser>
        <c:ser>
          <c:idx val="1"/>
          <c:order val="1"/>
          <c:tx>
            <c:strRef>
              <c:f>r_vote!$B$19</c:f>
              <c:strCache>
                <c:ptCount val="1"/>
                <c:pt idx="0">
                  <c:v>Man</c:v>
                </c:pt>
              </c:strCache>
            </c:strRef>
          </c:tx>
          <c:spPr>
            <a:solidFill>
              <a:srgbClr val="FF0000"/>
            </a:solidFill>
            <a:ln>
              <a:solidFill>
                <a:srgbClr val="FF0000"/>
              </a:solidFill>
            </a:ln>
          </c:spPr>
          <c:invertIfNegative val="0"/>
          <c:cat>
            <c:strRef>
              <c:f>r_vote!$C$1:$E$1</c:f>
              <c:strCache>
                <c:ptCount val="3"/>
                <c:pt idx="0">
                  <c:v>2004</c:v>
                </c:pt>
                <c:pt idx="1">
                  <c:v>2008</c:v>
                </c:pt>
                <c:pt idx="2">
                  <c:v>2013</c:v>
                </c:pt>
              </c:strCache>
            </c:strRef>
          </c:cat>
          <c:val>
            <c:numRef>
              <c:f>r_vote!$C$19:$E$19</c:f>
              <c:numCache>
                <c:formatCode>General</c:formatCode>
                <c:ptCount val="3"/>
                <c:pt idx="0">
                  <c:v>0.65753049429890842</c:v>
                </c:pt>
                <c:pt idx="1">
                  <c:v>0.4648645986727471</c:v>
                </c:pt>
                <c:pt idx="2">
                  <c:v>0.42089783495655408</c:v>
                </c:pt>
              </c:numCache>
            </c:numRef>
          </c:val>
          <c:extLst xmlns:c16r2="http://schemas.microsoft.com/office/drawing/2015/06/chart">
            <c:ext xmlns:c16="http://schemas.microsoft.com/office/drawing/2014/chart" uri="{C3380CC4-5D6E-409C-BE32-E72D297353CC}">
              <c16:uniqueId val="{00000000-D912-4F5B-A059-C8B8B2EC4AD9}"/>
            </c:ext>
          </c:extLst>
        </c:ser>
        <c:dLbls>
          <c:showLegendKey val="0"/>
          <c:showVal val="0"/>
          <c:showCatName val="0"/>
          <c:showSerName val="0"/>
          <c:showPercent val="0"/>
          <c:showBubbleSize val="0"/>
        </c:dLbls>
        <c:gapWidth val="219"/>
        <c:overlap val="-27"/>
        <c:axId val="-657941536"/>
        <c:axId val="-657962752"/>
      </c:barChart>
      <c:catAx>
        <c:axId val="-6579415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657962752"/>
        <c:crosses val="autoZero"/>
        <c:auto val="1"/>
        <c:lblAlgn val="ctr"/>
        <c:lblOffset val="100"/>
        <c:noMultiLvlLbl val="0"/>
      </c:catAx>
      <c:valAx>
        <c:axId val="-657962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fr-FR"/>
          </a:p>
        </c:txPr>
        <c:crossAx val="-657941536"/>
        <c:crosses val="autoZero"/>
        <c:crossBetween val="between"/>
      </c:valAx>
      <c:spPr>
        <a:ln>
          <a:solidFill>
            <a:schemeClr val="tx1"/>
          </a:solidFill>
        </a:ln>
      </c:spPr>
    </c:plotArea>
    <c:legend>
      <c:legendPos val="b"/>
      <c:layout>
        <c:manualLayout>
          <c:xMode val="edge"/>
          <c:yMode val="edge"/>
          <c:x val="0.70493536520897704"/>
          <c:y val="0.10423979359298546"/>
          <c:w val="0.23823202845719119"/>
          <c:h val="6.5885005666701704E-2"/>
        </c:manualLayout>
      </c:layout>
      <c:overlay val="0"/>
      <c:spPr>
        <a:noFill/>
        <a:ln>
          <a:solidFill>
            <a:schemeClr val="tx1"/>
          </a:solidFill>
        </a:ln>
        <a:effectLst/>
      </c:spPr>
      <c:txPr>
        <a:bodyPr rot="0" vert="horz"/>
        <a:lstStyle/>
        <a:p>
          <a:pPr>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CC1 – Religious cleavages in Malaysia</a:t>
            </a:r>
            <a:endParaRPr lang="en-US" sz="1800" b="1"/>
          </a:p>
        </c:rich>
      </c:tx>
      <c:layout/>
      <c:overlay val="0"/>
      <c:spPr>
        <a:noFill/>
        <a:ln>
          <a:noFill/>
        </a:ln>
        <a:effectLst/>
      </c:spPr>
    </c:title>
    <c:autoTitleDeleted val="0"/>
    <c:plotArea>
      <c:layout>
        <c:manualLayout>
          <c:layoutTarget val="inner"/>
          <c:xMode val="edge"/>
          <c:yMode val="edge"/>
          <c:x val="4.1029922264443561E-2"/>
          <c:y val="8.5843692626498935E-2"/>
          <c:w val="0.9248609286734184"/>
          <c:h val="0.72170760346467977"/>
        </c:manualLayout>
      </c:layout>
      <c:scatterChart>
        <c:scatterStyle val="lineMarker"/>
        <c:varyColors val="0"/>
        <c:ser>
          <c:idx val="0"/>
          <c:order val="0"/>
          <c:tx>
            <c:v>Difference between (% Buddhist / Taoist) and (% other voters) voting BN</c:v>
          </c:tx>
          <c:spPr>
            <a:ln w="28575" cap="rnd">
              <a:solidFill>
                <a:schemeClr val="accent1"/>
              </a:solidFill>
              <a:round/>
            </a:ln>
            <a:effectLst/>
          </c:spPr>
          <c:marker>
            <c:symbol val="circle"/>
            <c:size val="9"/>
            <c:spPr>
              <a:solidFill>
                <a:schemeClr val="accent1"/>
              </a:solidFill>
              <a:ln w="9525">
                <a:solidFill>
                  <a:schemeClr val="accent1"/>
                </a:solidFill>
              </a:ln>
              <a:effectLst/>
            </c:spPr>
          </c:marker>
          <c:xVal>
            <c:numRef>
              <c:f>r_votediff!$C$2:$C$4</c:f>
              <c:numCache>
                <c:formatCode>General</c:formatCode>
                <c:ptCount val="3"/>
                <c:pt idx="0">
                  <c:v>2004</c:v>
                </c:pt>
                <c:pt idx="1">
                  <c:v>2008</c:v>
                </c:pt>
                <c:pt idx="2">
                  <c:v>2013</c:v>
                </c:pt>
              </c:numCache>
            </c:numRef>
          </c:xVal>
          <c:yVal>
            <c:numRef>
              <c:f>r_votediff!$AT$2:$AT$4</c:f>
              <c:numCache>
                <c:formatCode>General</c:formatCode>
                <c:ptCount val="3"/>
                <c:pt idx="0">
                  <c:v>-19.471313964419611</c:v>
                </c:pt>
                <c:pt idx="1">
                  <c:v>-11.099341150422196</c:v>
                </c:pt>
                <c:pt idx="2">
                  <c:v>-25.216778854262518</c:v>
                </c:pt>
              </c:numCache>
            </c:numRef>
          </c:yVal>
          <c:smooth val="0"/>
          <c:extLst xmlns:c16r2="http://schemas.microsoft.com/office/drawing/2015/06/chart">
            <c:ext xmlns:c16="http://schemas.microsoft.com/office/drawing/2014/chart" uri="{C3380CC4-5D6E-409C-BE32-E72D297353CC}">
              <c16:uniqueId val="{00000001-1492-F149-9828-D2DEED9FA372}"/>
            </c:ext>
          </c:extLst>
        </c:ser>
        <c:ser>
          <c:idx val="1"/>
          <c:order val="1"/>
          <c:tx>
            <c:v>After controlling for location, income, education, age, gender, employment, marital status</c:v>
          </c:tx>
          <c:spPr>
            <a:ln w="28575" cap="rnd">
              <a:solidFill>
                <a:schemeClr val="accent1">
                  <a:lumMod val="60000"/>
                  <a:lumOff val="40000"/>
                </a:schemeClr>
              </a:solidFill>
              <a:round/>
            </a:ln>
            <a:effectLst/>
          </c:spPr>
          <c:marker>
            <c:symbol val="circle"/>
            <c:size val="9"/>
            <c:spPr>
              <a:solidFill>
                <a:schemeClr val="accent1">
                  <a:lumMod val="60000"/>
                  <a:lumOff val="40000"/>
                </a:schemeClr>
              </a:solidFill>
              <a:ln w="9525">
                <a:solidFill>
                  <a:schemeClr val="accent1">
                    <a:lumMod val="60000"/>
                    <a:lumOff val="40000"/>
                  </a:schemeClr>
                </a:solidFill>
              </a:ln>
              <a:effectLst/>
            </c:spPr>
          </c:marker>
          <c:xVal>
            <c:numRef>
              <c:f>r_votediff!$C$2:$C$4</c:f>
              <c:numCache>
                <c:formatCode>General</c:formatCode>
                <c:ptCount val="3"/>
                <c:pt idx="0">
                  <c:v>2004</c:v>
                </c:pt>
                <c:pt idx="1">
                  <c:v>2008</c:v>
                </c:pt>
                <c:pt idx="2">
                  <c:v>2013</c:v>
                </c:pt>
              </c:numCache>
            </c:numRef>
          </c:xVal>
          <c:yVal>
            <c:numRef>
              <c:f>r_votediff!$AV$2:$AV$4</c:f>
              <c:numCache>
                <c:formatCode>General</c:formatCode>
                <c:ptCount val="3"/>
                <c:pt idx="0">
                  <c:v>-19.58720344197576</c:v>
                </c:pt>
                <c:pt idx="1">
                  <c:v>-6.3783921895494213</c:v>
                </c:pt>
                <c:pt idx="2">
                  <c:v>-19.647314892923344</c:v>
                </c:pt>
              </c:numCache>
            </c:numRef>
          </c:yVal>
          <c:smooth val="0"/>
          <c:extLst xmlns:c16r2="http://schemas.microsoft.com/office/drawing/2015/06/chart">
            <c:ext xmlns:c16="http://schemas.microsoft.com/office/drawing/2014/chart" uri="{C3380CC4-5D6E-409C-BE32-E72D297353CC}">
              <c16:uniqueId val="{00000003-1492-F149-9828-D2DEED9FA372}"/>
            </c:ext>
          </c:extLst>
        </c:ser>
        <c:ser>
          <c:idx val="2"/>
          <c:order val="2"/>
          <c:tx>
            <c:v>Difference between (% Muslims) and (% other voters) voting BN</c:v>
          </c:tx>
          <c:spPr>
            <a:ln w="28575" cap="rnd">
              <a:solidFill>
                <a:schemeClr val="accent6"/>
              </a:solidFill>
              <a:round/>
            </a:ln>
            <a:effectLst/>
          </c:spPr>
          <c:marker>
            <c:symbol val="circle"/>
            <c:size val="9"/>
            <c:spPr>
              <a:solidFill>
                <a:schemeClr val="accent6"/>
              </a:solidFill>
              <a:ln w="9525">
                <a:solidFill>
                  <a:schemeClr val="accent6"/>
                </a:solidFill>
              </a:ln>
              <a:effectLst/>
            </c:spPr>
          </c:marker>
          <c:xVal>
            <c:numRef>
              <c:f>r_votediff!$C$2:$C$4</c:f>
              <c:numCache>
                <c:formatCode>General</c:formatCode>
                <c:ptCount val="3"/>
                <c:pt idx="0">
                  <c:v>2004</c:v>
                </c:pt>
                <c:pt idx="1">
                  <c:v>2008</c:v>
                </c:pt>
                <c:pt idx="2">
                  <c:v>2013</c:v>
                </c:pt>
              </c:numCache>
            </c:numRef>
          </c:xVal>
          <c:yVal>
            <c:numRef>
              <c:f>r_votediff!$AZ$2:$AZ$4</c:f>
              <c:numCache>
                <c:formatCode>General</c:formatCode>
                <c:ptCount val="3"/>
                <c:pt idx="0">
                  <c:v>3.6295689208989885</c:v>
                </c:pt>
                <c:pt idx="1">
                  <c:v>4.4326956895736114</c:v>
                </c:pt>
                <c:pt idx="2">
                  <c:v>15.058142462428101</c:v>
                </c:pt>
              </c:numCache>
            </c:numRef>
          </c:yVal>
          <c:smooth val="0"/>
          <c:extLst xmlns:c16r2="http://schemas.microsoft.com/office/drawing/2015/06/chart">
            <c:ext xmlns:c16="http://schemas.microsoft.com/office/drawing/2014/chart" uri="{C3380CC4-5D6E-409C-BE32-E72D297353CC}">
              <c16:uniqueId val="{00000005-1492-F149-9828-D2DEED9FA372}"/>
            </c:ext>
          </c:extLst>
        </c:ser>
        <c:ser>
          <c:idx val="3"/>
          <c:order val="3"/>
          <c:tx>
            <c:strRef>
              <c:f>r_votediff!$B$1</c:f>
              <c:strCache>
                <c:ptCount val="1"/>
                <c:pt idx="0">
                  <c:v>zero</c:v>
                </c:pt>
              </c:strCache>
            </c:strRef>
          </c:tx>
          <c:spPr>
            <a:ln w="28575" cap="rnd">
              <a:solidFill>
                <a:schemeClr val="tx1"/>
              </a:solidFill>
              <a:round/>
            </a:ln>
            <a:effectLst/>
          </c:spPr>
          <c:marker>
            <c:symbol val="none"/>
          </c:marker>
          <c:xVal>
            <c:numRef>
              <c:f>r_votediff!$C$2:$C$4</c:f>
              <c:numCache>
                <c:formatCode>General</c:formatCode>
                <c:ptCount val="3"/>
                <c:pt idx="0">
                  <c:v>2004</c:v>
                </c:pt>
                <c:pt idx="1">
                  <c:v>2008</c:v>
                </c:pt>
                <c:pt idx="2">
                  <c:v>2013</c:v>
                </c:pt>
              </c:numCache>
            </c:numRef>
          </c:xVal>
          <c:yVal>
            <c:numRef>
              <c:f>r_votediff!$B$2:$B$4</c:f>
              <c:numCache>
                <c:formatCode>General</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7-1492-F149-9828-D2DEED9FA372}"/>
            </c:ext>
          </c:extLst>
        </c:ser>
        <c:ser>
          <c:idx val="4"/>
          <c:order val="4"/>
          <c:tx>
            <c:v>After controls</c:v>
          </c:tx>
          <c:spPr>
            <a:ln w="28575">
              <a:solidFill>
                <a:schemeClr val="accent6">
                  <a:lumMod val="60000"/>
                  <a:lumOff val="40000"/>
                </a:schemeClr>
              </a:solidFill>
            </a:ln>
          </c:spPr>
          <c:marker>
            <c:symbol val="circle"/>
            <c:size val="9"/>
            <c:spPr>
              <a:solidFill>
                <a:schemeClr val="accent6">
                  <a:lumMod val="60000"/>
                  <a:lumOff val="40000"/>
                </a:schemeClr>
              </a:solidFill>
              <a:ln>
                <a:solidFill>
                  <a:schemeClr val="accent6">
                    <a:lumMod val="60000"/>
                    <a:lumOff val="40000"/>
                  </a:schemeClr>
                </a:solidFill>
              </a:ln>
            </c:spPr>
          </c:marker>
          <c:xVal>
            <c:numRef>
              <c:f>r_votediff!$C$2:$C$4</c:f>
              <c:numCache>
                <c:formatCode>General</c:formatCode>
                <c:ptCount val="3"/>
                <c:pt idx="0">
                  <c:v>2004</c:v>
                </c:pt>
                <c:pt idx="1">
                  <c:v>2008</c:v>
                </c:pt>
                <c:pt idx="2">
                  <c:v>2013</c:v>
                </c:pt>
              </c:numCache>
            </c:numRef>
          </c:xVal>
          <c:yVal>
            <c:numRef>
              <c:f>r_votediff!$BB$2:$BB$4</c:f>
              <c:numCache>
                <c:formatCode>General</c:formatCode>
                <c:ptCount val="3"/>
                <c:pt idx="0">
                  <c:v>3.2124982306020828</c:v>
                </c:pt>
                <c:pt idx="1">
                  <c:v>-1.3990468500645572</c:v>
                </c:pt>
                <c:pt idx="2">
                  <c:v>9.2162232283470598</c:v>
                </c:pt>
              </c:numCache>
            </c:numRef>
          </c:yVal>
          <c:smooth val="0"/>
          <c:extLst xmlns:c16r2="http://schemas.microsoft.com/office/drawing/2015/06/chart">
            <c:ext xmlns:c16="http://schemas.microsoft.com/office/drawing/2014/chart" uri="{C3380CC4-5D6E-409C-BE32-E72D297353CC}">
              <c16:uniqueId val="{00000000-2602-4D69-A41D-FDA605BE14F5}"/>
            </c:ext>
          </c:extLst>
        </c:ser>
        <c:dLbls>
          <c:showLegendKey val="0"/>
          <c:showVal val="0"/>
          <c:showCatName val="0"/>
          <c:showSerName val="0"/>
          <c:showPercent val="0"/>
          <c:showBubbleSize val="0"/>
        </c:dLbls>
        <c:axId val="-657962208"/>
        <c:axId val="-657953504"/>
      </c:scatterChart>
      <c:valAx>
        <c:axId val="-657962208"/>
        <c:scaling>
          <c:orientation val="minMax"/>
          <c:max val="2013"/>
          <c:min val="200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3504"/>
        <c:crossesAt val="-40"/>
        <c:crossBetween val="midCat"/>
        <c:majorUnit val="1"/>
      </c:valAx>
      <c:valAx>
        <c:axId val="-657953504"/>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62208"/>
        <c:crosses val="autoZero"/>
        <c:crossBetween val="midCat"/>
      </c:valAx>
      <c:spPr>
        <a:ln>
          <a:solidFill>
            <a:schemeClr val="tx1"/>
          </a:solidFill>
        </a:ln>
      </c:spPr>
    </c:plotArea>
    <c:legend>
      <c:legendPos val="b"/>
      <c:legendEntry>
        <c:idx val="3"/>
        <c:delete val="1"/>
      </c:legendEntry>
      <c:layout>
        <c:manualLayout>
          <c:xMode val="edge"/>
          <c:yMode val="edge"/>
          <c:x val="5.9815601550257974E-2"/>
          <c:y val="9.7517032236760365E-2"/>
          <c:w val="0.89236800423892715"/>
          <c:h val="0.21366398485627933"/>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CC2 – Support for the National Front Coalition </a:t>
            </a:r>
            <a:br>
              <a:rPr lang="en-US" sz="1680" b="1" i="0" u="none" strike="noStrike" baseline="0">
                <a:effectLst/>
              </a:rPr>
            </a:br>
            <a:r>
              <a:rPr lang="en-US" sz="1680" b="1" i="0" u="none" strike="noStrike" baseline="0">
                <a:effectLst/>
              </a:rPr>
              <a:t>among highest-educated voters</a:t>
            </a:r>
            <a:endParaRPr lang="en-US" sz="1800" b="1"/>
          </a:p>
        </c:rich>
      </c:tx>
      <c:layout/>
      <c:overlay val="0"/>
      <c:spPr>
        <a:noFill/>
        <a:ln>
          <a:noFill/>
        </a:ln>
        <a:effectLst/>
      </c:spPr>
    </c:title>
    <c:autoTitleDeleted val="0"/>
    <c:plotArea>
      <c:layout>
        <c:manualLayout>
          <c:layoutTarget val="inner"/>
          <c:xMode val="edge"/>
          <c:yMode val="edge"/>
          <c:x val="4.1029922264443561E-2"/>
          <c:y val="0.12560446344609183"/>
          <c:w val="0.9248609286734184"/>
          <c:h val="0.68194683227296748"/>
        </c:manualLayout>
      </c:layout>
      <c:scatterChart>
        <c:scatterStyle val="lineMarker"/>
        <c:varyColors val="0"/>
        <c:ser>
          <c:idx val="0"/>
          <c:order val="0"/>
          <c:tx>
            <c:v>Difference between (% of top 10% educated) and (% of bottom 90% educated) voting BN</c:v>
          </c:tx>
          <c:spPr>
            <a:ln w="28575" cap="rnd">
              <a:solidFill>
                <a:srgbClr val="FF0000"/>
              </a:solidFill>
              <a:round/>
            </a:ln>
            <a:effectLst/>
          </c:spPr>
          <c:marker>
            <c:symbol val="circle"/>
            <c:size val="9"/>
            <c:spPr>
              <a:solidFill>
                <a:srgbClr val="FF0000"/>
              </a:solidFill>
              <a:ln w="9525">
                <a:noFill/>
              </a:ln>
              <a:effectLst/>
            </c:spPr>
          </c:marker>
          <c:xVal>
            <c:numRef>
              <c:f>r_votediff!$C$2:$C$4</c:f>
              <c:numCache>
                <c:formatCode>General</c:formatCode>
                <c:ptCount val="3"/>
                <c:pt idx="0">
                  <c:v>2004</c:v>
                </c:pt>
                <c:pt idx="1">
                  <c:v>2008</c:v>
                </c:pt>
                <c:pt idx="2">
                  <c:v>2013</c:v>
                </c:pt>
              </c:numCache>
            </c:numRef>
          </c:xVal>
          <c:yVal>
            <c:numRef>
              <c:f>r_votediff!$V$2:$V$4</c:f>
              <c:numCache>
                <c:formatCode>General</c:formatCode>
                <c:ptCount val="3"/>
                <c:pt idx="0">
                  <c:v>-20.31828180456295</c:v>
                </c:pt>
                <c:pt idx="1">
                  <c:v>-15.983963848415556</c:v>
                </c:pt>
                <c:pt idx="2">
                  <c:v>-14.913600409191128</c:v>
                </c:pt>
              </c:numCache>
            </c:numRef>
          </c:yVal>
          <c:smooth val="0"/>
          <c:extLst xmlns:c16r2="http://schemas.microsoft.com/office/drawing/2015/06/chart">
            <c:ext xmlns:c16="http://schemas.microsoft.com/office/drawing/2014/chart" uri="{C3380CC4-5D6E-409C-BE32-E72D297353CC}">
              <c16:uniqueId val="{00000001-1492-F149-9828-D2DEED9FA372}"/>
            </c:ext>
          </c:extLst>
        </c:ser>
        <c:ser>
          <c:idx val="1"/>
          <c:order val="1"/>
          <c:tx>
            <c:v>After controlling for religion, location</c:v>
          </c:tx>
          <c:spPr>
            <a:ln w="28575" cap="rnd">
              <a:solidFill>
                <a:schemeClr val="accent5"/>
              </a:solidFill>
              <a:round/>
            </a:ln>
            <a:effectLst/>
          </c:spPr>
          <c:marker>
            <c:symbol val="circle"/>
            <c:size val="9"/>
            <c:spPr>
              <a:solidFill>
                <a:schemeClr val="accent5"/>
              </a:solidFill>
              <a:ln w="9525">
                <a:noFill/>
              </a:ln>
              <a:effectLst/>
            </c:spPr>
          </c:marker>
          <c:xVal>
            <c:numRef>
              <c:f>r_votediff!$C$2:$C$4</c:f>
              <c:numCache>
                <c:formatCode>General</c:formatCode>
                <c:ptCount val="3"/>
                <c:pt idx="0">
                  <c:v>2004</c:v>
                </c:pt>
                <c:pt idx="1">
                  <c:v>2008</c:v>
                </c:pt>
                <c:pt idx="2">
                  <c:v>2013</c:v>
                </c:pt>
              </c:numCache>
            </c:numRef>
          </c:xVal>
          <c:yVal>
            <c:numRef>
              <c:f>r_votediff!$W$2:$W$4</c:f>
              <c:numCache>
                <c:formatCode>General</c:formatCode>
                <c:ptCount val="3"/>
                <c:pt idx="0">
                  <c:v>-18.417934261801157</c:v>
                </c:pt>
                <c:pt idx="1">
                  <c:v>-14.031021256969236</c:v>
                </c:pt>
                <c:pt idx="2">
                  <c:v>-13.547180763025937</c:v>
                </c:pt>
              </c:numCache>
            </c:numRef>
          </c:yVal>
          <c:smooth val="0"/>
          <c:extLst xmlns:c16r2="http://schemas.microsoft.com/office/drawing/2015/06/chart">
            <c:ext xmlns:c16="http://schemas.microsoft.com/office/drawing/2014/chart" uri="{C3380CC4-5D6E-409C-BE32-E72D297353CC}">
              <c16:uniqueId val="{00000003-1492-F149-9828-D2DEED9FA372}"/>
            </c:ext>
          </c:extLst>
        </c:ser>
        <c:ser>
          <c:idx val="2"/>
          <c:order val="2"/>
          <c:tx>
            <c:v>After controlling for religion, location, income, age, gender, employment, marital status</c:v>
          </c:tx>
          <c:spPr>
            <a:ln w="28575" cap="rnd">
              <a:solidFill>
                <a:schemeClr val="accent6"/>
              </a:solidFill>
              <a:round/>
            </a:ln>
            <a:effectLst/>
          </c:spPr>
          <c:marker>
            <c:symbol val="circle"/>
            <c:size val="9"/>
            <c:spPr>
              <a:solidFill>
                <a:schemeClr val="accent6"/>
              </a:solidFill>
              <a:ln w="9525">
                <a:noFill/>
              </a:ln>
              <a:effectLst/>
            </c:spPr>
          </c:marker>
          <c:xVal>
            <c:numRef>
              <c:f>r_votediff!$C$2:$C$4</c:f>
              <c:numCache>
                <c:formatCode>General</c:formatCode>
                <c:ptCount val="3"/>
                <c:pt idx="0">
                  <c:v>2004</c:v>
                </c:pt>
                <c:pt idx="1">
                  <c:v>2008</c:v>
                </c:pt>
                <c:pt idx="2">
                  <c:v>2013</c:v>
                </c:pt>
              </c:numCache>
            </c:numRef>
          </c:xVal>
          <c:yVal>
            <c:numRef>
              <c:f>r_votediff!$X$2:$X$4</c:f>
              <c:numCache>
                <c:formatCode>General</c:formatCode>
                <c:ptCount val="3"/>
                <c:pt idx="0">
                  <c:v>-14.149389532461418</c:v>
                </c:pt>
                <c:pt idx="1">
                  <c:v>-3.8794438933756927</c:v>
                </c:pt>
                <c:pt idx="2">
                  <c:v>-6.532408234583853</c:v>
                </c:pt>
              </c:numCache>
            </c:numRef>
          </c:yVal>
          <c:smooth val="0"/>
          <c:extLst xmlns:c16r2="http://schemas.microsoft.com/office/drawing/2015/06/chart">
            <c:ext xmlns:c16="http://schemas.microsoft.com/office/drawing/2014/chart" uri="{C3380CC4-5D6E-409C-BE32-E72D297353CC}">
              <c16:uniqueId val="{00000005-1492-F149-9828-D2DEED9FA372}"/>
            </c:ext>
          </c:extLst>
        </c:ser>
        <c:ser>
          <c:idx val="3"/>
          <c:order val="3"/>
          <c:tx>
            <c:strRef>
              <c:f>r_votediff!$B$1</c:f>
              <c:strCache>
                <c:ptCount val="1"/>
                <c:pt idx="0">
                  <c:v>zero</c:v>
                </c:pt>
              </c:strCache>
            </c:strRef>
          </c:tx>
          <c:spPr>
            <a:ln w="28575" cap="rnd">
              <a:solidFill>
                <a:schemeClr val="tx1"/>
              </a:solidFill>
              <a:round/>
            </a:ln>
            <a:effectLst/>
          </c:spPr>
          <c:marker>
            <c:symbol val="none"/>
          </c:marker>
          <c:xVal>
            <c:numRef>
              <c:f>r_votediff!$C$2:$C$4</c:f>
              <c:numCache>
                <c:formatCode>General</c:formatCode>
                <c:ptCount val="3"/>
                <c:pt idx="0">
                  <c:v>2004</c:v>
                </c:pt>
                <c:pt idx="1">
                  <c:v>2008</c:v>
                </c:pt>
                <c:pt idx="2">
                  <c:v>2013</c:v>
                </c:pt>
              </c:numCache>
            </c:numRef>
          </c:xVal>
          <c:yVal>
            <c:numRef>
              <c:f>r_votediff!$B$2:$B$4</c:f>
              <c:numCache>
                <c:formatCode>General</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7-1492-F149-9828-D2DEED9FA372}"/>
            </c:ext>
          </c:extLst>
        </c:ser>
        <c:dLbls>
          <c:showLegendKey val="0"/>
          <c:showVal val="0"/>
          <c:showCatName val="0"/>
          <c:showSerName val="0"/>
          <c:showPercent val="0"/>
          <c:showBubbleSize val="0"/>
        </c:dLbls>
        <c:axId val="-657951872"/>
        <c:axId val="-657958944"/>
      </c:scatterChart>
      <c:valAx>
        <c:axId val="-657951872"/>
        <c:scaling>
          <c:orientation val="minMax"/>
          <c:max val="2013"/>
          <c:min val="200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8944"/>
        <c:crossesAt val="-40"/>
        <c:crossBetween val="midCat"/>
        <c:majorUnit val="1"/>
      </c:valAx>
      <c:valAx>
        <c:axId val="-657958944"/>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1872"/>
        <c:crosses val="autoZero"/>
        <c:crossBetween val="midCat"/>
      </c:valAx>
      <c:spPr>
        <a:ln>
          <a:solidFill>
            <a:schemeClr val="tx1"/>
          </a:solidFill>
        </a:ln>
      </c:spPr>
    </c:plotArea>
    <c:legend>
      <c:legendPos val="b"/>
      <c:legendEntry>
        <c:idx val="3"/>
        <c:delete val="1"/>
      </c:legendEntry>
      <c:layout>
        <c:manualLayout>
          <c:xMode val="edge"/>
          <c:yMode val="edge"/>
          <c:x val="6.1182070294321017E-2"/>
          <c:y val="0.13727792941666617"/>
          <c:w val="0.89236800423892715"/>
          <c:h val="0.19273722948873134"/>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a:pPr>
            <a:r>
              <a:rPr lang="en-US" sz="1800" b="1" i="0" u="none" strike="noStrike" baseline="0">
                <a:effectLst/>
              </a:rPr>
              <a:t>Figure C2 – Vote for the National Front coalition by religion</a:t>
            </a:r>
            <a:endParaRPr lang="en-US" sz="1800"/>
          </a:p>
        </c:rich>
      </c:tx>
      <c:layout/>
      <c:overlay val="0"/>
      <c:spPr>
        <a:noFill/>
        <a:ln>
          <a:noFill/>
        </a:ln>
        <a:effectLst/>
      </c:spPr>
    </c:title>
    <c:autoTitleDeleted val="0"/>
    <c:plotArea>
      <c:layout>
        <c:manualLayout>
          <c:layoutTarget val="inner"/>
          <c:xMode val="edge"/>
          <c:yMode val="edge"/>
          <c:x val="6.1324812241220335E-2"/>
          <c:y val="8.946462960331468E-2"/>
          <c:w val="0.92366716217143896"/>
          <c:h val="0.72026027042244045"/>
        </c:manualLayout>
      </c:layout>
      <c:barChart>
        <c:barDir val="col"/>
        <c:grouping val="clustered"/>
        <c:varyColors val="0"/>
        <c:ser>
          <c:idx val="0"/>
          <c:order val="0"/>
          <c:tx>
            <c:strRef>
              <c:f>r_vote!$B$23</c:f>
              <c:strCache>
                <c:ptCount val="1"/>
                <c:pt idx="0">
                  <c:v>Buddhist / Taoist</c:v>
                </c:pt>
              </c:strCache>
            </c:strRef>
          </c:tx>
          <c:spPr>
            <a:solidFill>
              <a:schemeClr val="accent1"/>
            </a:solidFill>
            <a:ln>
              <a:solidFill>
                <a:schemeClr val="accent1"/>
              </a:solidFill>
            </a:ln>
            <a:effectLst/>
          </c:spPr>
          <c:invertIfNegative val="0"/>
          <c:cat>
            <c:strRef>
              <c:f>r_vote!$C$1:$E$1</c:f>
              <c:strCache>
                <c:ptCount val="3"/>
                <c:pt idx="0">
                  <c:v>2004</c:v>
                </c:pt>
                <c:pt idx="1">
                  <c:v>2008</c:v>
                </c:pt>
                <c:pt idx="2">
                  <c:v>2013</c:v>
                </c:pt>
              </c:strCache>
            </c:strRef>
          </c:cat>
          <c:val>
            <c:numRef>
              <c:f>r_vote!$C$23:$E$23</c:f>
              <c:numCache>
                <c:formatCode>General</c:formatCode>
                <c:ptCount val="3"/>
                <c:pt idx="0">
                  <c:v>0.48612505655210847</c:v>
                </c:pt>
                <c:pt idx="1">
                  <c:v>0.43355075366996626</c:v>
                </c:pt>
                <c:pt idx="2">
                  <c:v>0.28353009979872063</c:v>
                </c:pt>
              </c:numCache>
            </c:numRef>
          </c:val>
          <c:extLst xmlns:c16r2="http://schemas.microsoft.com/office/drawing/2015/06/chart">
            <c:ext xmlns:c16="http://schemas.microsoft.com/office/drawing/2014/chart" uri="{C3380CC4-5D6E-409C-BE32-E72D297353CC}">
              <c16:uniqueId val="{00000003-8071-E843-B0B7-43B2AC064E5D}"/>
            </c:ext>
          </c:extLst>
        </c:ser>
        <c:ser>
          <c:idx val="3"/>
          <c:order val="1"/>
          <c:tx>
            <c:strRef>
              <c:f>r_vote!$B$26</c:f>
              <c:strCache>
                <c:ptCount val="1"/>
                <c:pt idx="0">
                  <c:v>Christian</c:v>
                </c:pt>
              </c:strCache>
            </c:strRef>
          </c:tx>
          <c:invertIfNegative val="0"/>
          <c:cat>
            <c:strRef>
              <c:f>r_vote!$C$1:$E$1</c:f>
              <c:strCache>
                <c:ptCount val="3"/>
                <c:pt idx="0">
                  <c:v>2004</c:v>
                </c:pt>
                <c:pt idx="1">
                  <c:v>2008</c:v>
                </c:pt>
                <c:pt idx="2">
                  <c:v>2013</c:v>
                </c:pt>
              </c:strCache>
            </c:strRef>
          </c:cat>
          <c:val>
            <c:numRef>
              <c:f>r_vote!$C$26:$E$26</c:f>
              <c:numCache>
                <c:formatCode>General</c:formatCode>
                <c:ptCount val="3"/>
                <c:pt idx="0">
                  <c:v>0.77172056823007695</c:v>
                </c:pt>
                <c:pt idx="1">
                  <c:v>0.58056501812987948</c:v>
                </c:pt>
                <c:pt idx="2">
                  <c:v>0.49566032323663362</c:v>
                </c:pt>
              </c:numCache>
            </c:numRef>
          </c:val>
          <c:extLst xmlns:c16r2="http://schemas.microsoft.com/office/drawing/2015/06/chart">
            <c:ext xmlns:c16="http://schemas.microsoft.com/office/drawing/2014/chart" uri="{C3380CC4-5D6E-409C-BE32-E72D297353CC}">
              <c16:uniqueId val="{00000000-2BA4-485A-9D93-06EB39928791}"/>
            </c:ext>
          </c:extLst>
        </c:ser>
        <c:ser>
          <c:idx val="1"/>
          <c:order val="2"/>
          <c:tx>
            <c:strRef>
              <c:f>r_vote!$B$24</c:f>
              <c:strCache>
                <c:ptCount val="1"/>
                <c:pt idx="0">
                  <c:v>Hindu / Sikh</c:v>
                </c:pt>
              </c:strCache>
            </c:strRef>
          </c:tx>
          <c:spPr>
            <a:solidFill>
              <a:srgbClr val="FF0000"/>
            </a:solidFill>
            <a:ln>
              <a:solidFill>
                <a:srgbClr val="FF0000"/>
              </a:solidFill>
            </a:ln>
          </c:spPr>
          <c:invertIfNegative val="0"/>
          <c:cat>
            <c:strRef>
              <c:f>r_vote!$C$1:$E$1</c:f>
              <c:strCache>
                <c:ptCount val="3"/>
                <c:pt idx="0">
                  <c:v>2004</c:v>
                </c:pt>
                <c:pt idx="1">
                  <c:v>2008</c:v>
                </c:pt>
                <c:pt idx="2">
                  <c:v>2013</c:v>
                </c:pt>
              </c:strCache>
            </c:strRef>
          </c:cat>
          <c:val>
            <c:numRef>
              <c:f>r_vote!$C$24:$E$24</c:f>
              <c:numCache>
                <c:formatCode>General</c:formatCode>
                <c:ptCount val="3"/>
                <c:pt idx="0">
                  <c:v>0.80081644174509159</c:v>
                </c:pt>
                <c:pt idx="1">
                  <c:v>0.62907619124118663</c:v>
                </c:pt>
                <c:pt idx="2">
                  <c:v>0.6163909683808253</c:v>
                </c:pt>
              </c:numCache>
            </c:numRef>
          </c:val>
          <c:extLst xmlns:c16r2="http://schemas.microsoft.com/office/drawing/2015/06/chart">
            <c:ext xmlns:c16="http://schemas.microsoft.com/office/drawing/2014/chart" uri="{C3380CC4-5D6E-409C-BE32-E72D297353CC}">
              <c16:uniqueId val="{00000001-2BA4-485A-9D93-06EB39928791}"/>
            </c:ext>
          </c:extLst>
        </c:ser>
        <c:ser>
          <c:idx val="2"/>
          <c:order val="3"/>
          <c:tx>
            <c:strRef>
              <c:f>r_vote!$B$25</c:f>
              <c:strCache>
                <c:ptCount val="1"/>
                <c:pt idx="0">
                  <c:v>Muslim</c:v>
                </c:pt>
              </c:strCache>
            </c:strRef>
          </c:tx>
          <c:spPr>
            <a:solidFill>
              <a:schemeClr val="accent6"/>
            </a:solidFill>
            <a:ln>
              <a:solidFill>
                <a:schemeClr val="accent6"/>
              </a:solidFill>
            </a:ln>
          </c:spPr>
          <c:invertIfNegative val="0"/>
          <c:cat>
            <c:strRef>
              <c:f>r_vote!$C$1:$E$1</c:f>
              <c:strCache>
                <c:ptCount val="3"/>
                <c:pt idx="0">
                  <c:v>2004</c:v>
                </c:pt>
                <c:pt idx="1">
                  <c:v>2008</c:v>
                </c:pt>
                <c:pt idx="2">
                  <c:v>2013</c:v>
                </c:pt>
              </c:strCache>
            </c:strRef>
          </c:cat>
          <c:val>
            <c:numRef>
              <c:f>r_vote!$C$25:$E$25</c:f>
              <c:numCache>
                <c:formatCode>General</c:formatCode>
                <c:ptCount val="3"/>
                <c:pt idx="0">
                  <c:v>0.65254963950396605</c:v>
                </c:pt>
                <c:pt idx="1">
                  <c:v>0.5316994036566256</c:v>
                </c:pt>
                <c:pt idx="2">
                  <c:v>0.531108407616948</c:v>
                </c:pt>
              </c:numCache>
            </c:numRef>
          </c:val>
          <c:extLst xmlns:c16r2="http://schemas.microsoft.com/office/drawing/2015/06/chart">
            <c:ext xmlns:c16="http://schemas.microsoft.com/office/drawing/2014/chart" uri="{C3380CC4-5D6E-409C-BE32-E72D297353CC}">
              <c16:uniqueId val="{00000002-2BA4-485A-9D93-06EB39928791}"/>
            </c:ext>
          </c:extLst>
        </c:ser>
        <c:dLbls>
          <c:showLegendKey val="0"/>
          <c:showVal val="0"/>
          <c:showCatName val="0"/>
          <c:showSerName val="0"/>
          <c:showPercent val="0"/>
          <c:showBubbleSize val="0"/>
        </c:dLbls>
        <c:gapWidth val="219"/>
        <c:overlap val="-27"/>
        <c:axId val="-850583200"/>
        <c:axId val="-850571776"/>
      </c:barChart>
      <c:catAx>
        <c:axId val="-8505832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850571776"/>
        <c:crosses val="autoZero"/>
        <c:auto val="1"/>
        <c:lblAlgn val="ctr"/>
        <c:lblOffset val="100"/>
        <c:noMultiLvlLbl val="0"/>
      </c:catAx>
      <c:valAx>
        <c:axId val="-850571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fr-FR"/>
          </a:p>
        </c:txPr>
        <c:crossAx val="-850583200"/>
        <c:crosses val="autoZero"/>
        <c:crossBetween val="between"/>
      </c:valAx>
      <c:spPr>
        <a:ln>
          <a:solidFill>
            <a:schemeClr val="tx1"/>
          </a:solidFill>
        </a:ln>
      </c:spPr>
    </c:plotArea>
    <c:legend>
      <c:legendPos val="b"/>
      <c:layout>
        <c:manualLayout>
          <c:xMode val="edge"/>
          <c:yMode val="edge"/>
          <c:x val="0.52275336817637008"/>
          <c:y val="0.10005905629231283"/>
          <c:w val="0.44854970781753917"/>
          <c:h val="0.12657259623259084"/>
        </c:manualLayout>
      </c:layout>
      <c:overlay val="0"/>
      <c:spPr>
        <a:solidFill>
          <a:schemeClr val="bg1"/>
        </a:solidFill>
        <a:ln>
          <a:solidFill>
            <a:schemeClr val="tx1"/>
          </a:solidFill>
        </a:ln>
        <a:effectLst/>
      </c:spPr>
      <c:txPr>
        <a:bodyPr rot="0" vert="horz"/>
        <a:lstStyle/>
        <a:p>
          <a:pPr>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CC3 – Support for the National Front Coalition </a:t>
            </a:r>
            <a:br>
              <a:rPr lang="en-US" sz="1680" b="1" i="0" u="none" strike="noStrike" baseline="0">
                <a:effectLst/>
              </a:rPr>
            </a:br>
            <a:r>
              <a:rPr lang="en-US" sz="1680" b="1" i="0" u="none" strike="noStrike" baseline="0">
                <a:effectLst/>
              </a:rPr>
              <a:t>among lowest-educated voters</a:t>
            </a:r>
            <a:endParaRPr lang="en-US" sz="1800" b="1"/>
          </a:p>
        </c:rich>
      </c:tx>
      <c:layout/>
      <c:overlay val="0"/>
      <c:spPr>
        <a:noFill/>
        <a:ln>
          <a:noFill/>
        </a:ln>
        <a:effectLst/>
      </c:spPr>
    </c:title>
    <c:autoTitleDeleted val="0"/>
    <c:plotArea>
      <c:layout>
        <c:manualLayout>
          <c:layoutTarget val="inner"/>
          <c:xMode val="edge"/>
          <c:yMode val="edge"/>
          <c:x val="4.1029922264443561E-2"/>
          <c:y val="0.12560446344609183"/>
          <c:w val="0.9248609286734184"/>
          <c:h val="0.66098878593940236"/>
        </c:manualLayout>
      </c:layout>
      <c:scatterChart>
        <c:scatterStyle val="lineMarker"/>
        <c:varyColors val="0"/>
        <c:ser>
          <c:idx val="0"/>
          <c:order val="0"/>
          <c:tx>
            <c:v>Difference between (% of bottom 50% educated) and (% of top 50% educated) voting BN</c:v>
          </c:tx>
          <c:spPr>
            <a:ln w="28575" cap="rnd">
              <a:solidFill>
                <a:srgbClr val="FF0000"/>
              </a:solidFill>
              <a:round/>
            </a:ln>
            <a:effectLst/>
          </c:spPr>
          <c:marker>
            <c:symbol val="circle"/>
            <c:size val="9"/>
            <c:spPr>
              <a:solidFill>
                <a:srgbClr val="FF0000"/>
              </a:solidFill>
              <a:ln w="9525">
                <a:noFill/>
              </a:ln>
              <a:effectLst/>
            </c:spPr>
          </c:marker>
          <c:xVal>
            <c:numRef>
              <c:f>r_votediff!$C$2:$C$4</c:f>
              <c:numCache>
                <c:formatCode>General</c:formatCode>
                <c:ptCount val="3"/>
                <c:pt idx="0">
                  <c:v>2004</c:v>
                </c:pt>
                <c:pt idx="1">
                  <c:v>2008</c:v>
                </c:pt>
                <c:pt idx="2">
                  <c:v>2013</c:v>
                </c:pt>
              </c:numCache>
            </c:numRef>
          </c:xVal>
          <c:yVal>
            <c:numRef>
              <c:f>r_votediff!$P$2:$P$4</c:f>
              <c:numCache>
                <c:formatCode>General</c:formatCode>
                <c:ptCount val="3"/>
                <c:pt idx="0">
                  <c:v>11.896386544381514</c:v>
                </c:pt>
                <c:pt idx="1">
                  <c:v>11.852410856712813</c:v>
                </c:pt>
                <c:pt idx="2">
                  <c:v>16.517678393318466</c:v>
                </c:pt>
              </c:numCache>
            </c:numRef>
          </c:yVal>
          <c:smooth val="0"/>
          <c:extLst xmlns:c16r2="http://schemas.microsoft.com/office/drawing/2015/06/chart">
            <c:ext xmlns:c16="http://schemas.microsoft.com/office/drawing/2014/chart" uri="{C3380CC4-5D6E-409C-BE32-E72D297353CC}">
              <c16:uniqueId val="{00000001-1492-F149-9828-D2DEED9FA372}"/>
            </c:ext>
          </c:extLst>
        </c:ser>
        <c:ser>
          <c:idx val="1"/>
          <c:order val="1"/>
          <c:tx>
            <c:v>After controlling for religion, location</c:v>
          </c:tx>
          <c:spPr>
            <a:ln w="28575" cap="rnd">
              <a:solidFill>
                <a:schemeClr val="accent5"/>
              </a:solidFill>
              <a:round/>
            </a:ln>
            <a:effectLst/>
          </c:spPr>
          <c:marker>
            <c:symbol val="circle"/>
            <c:size val="9"/>
            <c:spPr>
              <a:solidFill>
                <a:schemeClr val="accent5"/>
              </a:solidFill>
              <a:ln w="9525">
                <a:noFill/>
              </a:ln>
              <a:effectLst/>
            </c:spPr>
          </c:marker>
          <c:xVal>
            <c:numRef>
              <c:f>r_votediff!$C$2:$C$4</c:f>
              <c:numCache>
                <c:formatCode>General</c:formatCode>
                <c:ptCount val="3"/>
                <c:pt idx="0">
                  <c:v>2004</c:v>
                </c:pt>
                <c:pt idx="1">
                  <c:v>2008</c:v>
                </c:pt>
                <c:pt idx="2">
                  <c:v>2013</c:v>
                </c:pt>
              </c:numCache>
            </c:numRef>
          </c:xVal>
          <c:yVal>
            <c:numRef>
              <c:f>r_votediff!$Q$2:$Q$4</c:f>
              <c:numCache>
                <c:formatCode>General</c:formatCode>
                <c:ptCount val="3"/>
                <c:pt idx="0">
                  <c:v>11.543393046036202</c:v>
                </c:pt>
                <c:pt idx="1">
                  <c:v>10.19771247678311</c:v>
                </c:pt>
                <c:pt idx="2">
                  <c:v>14.907875493021406</c:v>
                </c:pt>
              </c:numCache>
            </c:numRef>
          </c:yVal>
          <c:smooth val="0"/>
          <c:extLst xmlns:c16r2="http://schemas.microsoft.com/office/drawing/2015/06/chart">
            <c:ext xmlns:c16="http://schemas.microsoft.com/office/drawing/2014/chart" uri="{C3380CC4-5D6E-409C-BE32-E72D297353CC}">
              <c16:uniqueId val="{00000003-1492-F149-9828-D2DEED9FA372}"/>
            </c:ext>
          </c:extLst>
        </c:ser>
        <c:ser>
          <c:idx val="2"/>
          <c:order val="2"/>
          <c:tx>
            <c:v>After controlling for religion, location, income, age, gender, employment, marital status</c:v>
          </c:tx>
          <c:spPr>
            <a:ln w="28575" cap="rnd">
              <a:solidFill>
                <a:schemeClr val="accent6"/>
              </a:solidFill>
              <a:round/>
            </a:ln>
            <a:effectLst/>
          </c:spPr>
          <c:marker>
            <c:symbol val="circle"/>
            <c:size val="9"/>
            <c:spPr>
              <a:solidFill>
                <a:schemeClr val="accent6"/>
              </a:solidFill>
              <a:ln w="9525">
                <a:noFill/>
              </a:ln>
              <a:effectLst/>
            </c:spPr>
          </c:marker>
          <c:xVal>
            <c:numRef>
              <c:f>r_votediff!$C$2:$C$4</c:f>
              <c:numCache>
                <c:formatCode>General</c:formatCode>
                <c:ptCount val="3"/>
                <c:pt idx="0">
                  <c:v>2004</c:v>
                </c:pt>
                <c:pt idx="1">
                  <c:v>2008</c:v>
                </c:pt>
                <c:pt idx="2">
                  <c:v>2013</c:v>
                </c:pt>
              </c:numCache>
            </c:numRef>
          </c:xVal>
          <c:yVal>
            <c:numRef>
              <c:f>r_votediff!$R$2:$R$4</c:f>
              <c:numCache>
                <c:formatCode>General</c:formatCode>
                <c:ptCount val="3"/>
                <c:pt idx="0">
                  <c:v>10.335766194878699</c:v>
                </c:pt>
                <c:pt idx="1">
                  <c:v>3.5283305288584978</c:v>
                </c:pt>
                <c:pt idx="2">
                  <c:v>11.083862497127516</c:v>
                </c:pt>
              </c:numCache>
            </c:numRef>
          </c:yVal>
          <c:smooth val="0"/>
          <c:extLst xmlns:c16r2="http://schemas.microsoft.com/office/drawing/2015/06/chart">
            <c:ext xmlns:c16="http://schemas.microsoft.com/office/drawing/2014/chart" uri="{C3380CC4-5D6E-409C-BE32-E72D297353CC}">
              <c16:uniqueId val="{00000005-1492-F149-9828-D2DEED9FA372}"/>
            </c:ext>
          </c:extLst>
        </c:ser>
        <c:ser>
          <c:idx val="3"/>
          <c:order val="3"/>
          <c:tx>
            <c:strRef>
              <c:f>r_votediff!$B$1</c:f>
              <c:strCache>
                <c:ptCount val="1"/>
                <c:pt idx="0">
                  <c:v>zero</c:v>
                </c:pt>
              </c:strCache>
            </c:strRef>
          </c:tx>
          <c:spPr>
            <a:ln w="28575" cap="rnd">
              <a:solidFill>
                <a:schemeClr val="tx1"/>
              </a:solidFill>
              <a:round/>
            </a:ln>
            <a:effectLst/>
          </c:spPr>
          <c:marker>
            <c:symbol val="none"/>
          </c:marker>
          <c:xVal>
            <c:numRef>
              <c:f>r_votediff!$C$2:$C$4</c:f>
              <c:numCache>
                <c:formatCode>General</c:formatCode>
                <c:ptCount val="3"/>
                <c:pt idx="0">
                  <c:v>2004</c:v>
                </c:pt>
                <c:pt idx="1">
                  <c:v>2008</c:v>
                </c:pt>
                <c:pt idx="2">
                  <c:v>2013</c:v>
                </c:pt>
              </c:numCache>
            </c:numRef>
          </c:xVal>
          <c:yVal>
            <c:numRef>
              <c:f>r_votediff!$B$2:$B$4</c:f>
              <c:numCache>
                <c:formatCode>General</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7-1492-F149-9828-D2DEED9FA372}"/>
            </c:ext>
          </c:extLst>
        </c:ser>
        <c:dLbls>
          <c:showLegendKey val="0"/>
          <c:showVal val="0"/>
          <c:showCatName val="0"/>
          <c:showSerName val="0"/>
          <c:showPercent val="0"/>
          <c:showBubbleSize val="0"/>
        </c:dLbls>
        <c:axId val="-657958400"/>
        <c:axId val="-657952416"/>
      </c:scatterChart>
      <c:valAx>
        <c:axId val="-657958400"/>
        <c:scaling>
          <c:orientation val="minMax"/>
          <c:max val="2013"/>
          <c:min val="200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2416"/>
        <c:crossesAt val="-40"/>
        <c:crossBetween val="midCat"/>
        <c:majorUnit val="1"/>
      </c:valAx>
      <c:valAx>
        <c:axId val="-657952416"/>
        <c:scaling>
          <c:orientation val="minMax"/>
          <c:max val="35"/>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8400"/>
        <c:crosses val="autoZero"/>
        <c:crossBetween val="midCat"/>
      </c:valAx>
      <c:spPr>
        <a:ln>
          <a:solidFill>
            <a:schemeClr val="tx1"/>
          </a:solidFill>
        </a:ln>
      </c:spPr>
    </c:plotArea>
    <c:legend>
      <c:legendPos val="b"/>
      <c:legendEntry>
        <c:idx val="3"/>
        <c:delete val="1"/>
      </c:legendEntry>
      <c:layout>
        <c:manualLayout>
          <c:xMode val="edge"/>
          <c:yMode val="edge"/>
          <c:x val="6.1182070294321017E-2"/>
          <c:y val="0.13727792941666617"/>
          <c:w val="0.89236800423892715"/>
          <c:h val="0.20738595824601494"/>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CC4 – Support for the National Front Coalition </a:t>
            </a:r>
            <a:br>
              <a:rPr lang="en-US" sz="1680" b="1" i="0" u="none" strike="noStrike" baseline="0">
                <a:effectLst/>
              </a:rPr>
            </a:br>
            <a:r>
              <a:rPr lang="en-US" sz="1680" b="1" i="0" u="none" strike="noStrike" baseline="0">
                <a:effectLst/>
              </a:rPr>
              <a:t>among low-income voters</a:t>
            </a:r>
            <a:endParaRPr lang="en-US" sz="1800" b="1"/>
          </a:p>
        </c:rich>
      </c:tx>
      <c:layout/>
      <c:overlay val="0"/>
      <c:spPr>
        <a:noFill/>
        <a:ln>
          <a:noFill/>
        </a:ln>
        <a:effectLst/>
      </c:spPr>
    </c:title>
    <c:autoTitleDeleted val="0"/>
    <c:plotArea>
      <c:layout>
        <c:manualLayout>
          <c:layoutTarget val="inner"/>
          <c:xMode val="edge"/>
          <c:yMode val="edge"/>
          <c:x val="4.1029922264443561E-2"/>
          <c:y val="0.12560446344609183"/>
          <c:w val="0.9248609286734184"/>
          <c:h val="0.68194683227296748"/>
        </c:manualLayout>
      </c:layout>
      <c:scatterChart>
        <c:scatterStyle val="lineMarker"/>
        <c:varyColors val="0"/>
        <c:ser>
          <c:idx val="0"/>
          <c:order val="0"/>
          <c:tx>
            <c:v>Difference between (% of bottom 50% earners) and (% of top 50% earners) voting BN</c:v>
          </c:tx>
          <c:spPr>
            <a:ln w="28575" cap="rnd">
              <a:solidFill>
                <a:srgbClr val="FF0000"/>
              </a:solidFill>
              <a:round/>
            </a:ln>
            <a:effectLst/>
          </c:spPr>
          <c:marker>
            <c:symbol val="circle"/>
            <c:size val="9"/>
            <c:spPr>
              <a:solidFill>
                <a:srgbClr val="FF0000"/>
              </a:solidFill>
              <a:ln w="9525">
                <a:noFill/>
              </a:ln>
              <a:effectLst/>
            </c:spPr>
          </c:marker>
          <c:xVal>
            <c:numRef>
              <c:f>r_votediff!$C$2:$C$4</c:f>
              <c:numCache>
                <c:formatCode>General</c:formatCode>
                <c:ptCount val="3"/>
                <c:pt idx="0">
                  <c:v>2004</c:v>
                </c:pt>
                <c:pt idx="1">
                  <c:v>2008</c:v>
                </c:pt>
                <c:pt idx="2">
                  <c:v>2013</c:v>
                </c:pt>
              </c:numCache>
            </c:numRef>
          </c:xVal>
          <c:yVal>
            <c:numRef>
              <c:f>r_votediff!$Y$2:$Y$4</c:f>
              <c:numCache>
                <c:formatCode>General</c:formatCode>
                <c:ptCount val="3"/>
                <c:pt idx="0">
                  <c:v>0.50497446195696638</c:v>
                </c:pt>
                <c:pt idx="1">
                  <c:v>15.563167127766933</c:v>
                </c:pt>
                <c:pt idx="2">
                  <c:v>15.511603923126696</c:v>
                </c:pt>
              </c:numCache>
            </c:numRef>
          </c:yVal>
          <c:smooth val="0"/>
          <c:extLst xmlns:c16r2="http://schemas.microsoft.com/office/drawing/2015/06/chart">
            <c:ext xmlns:c16="http://schemas.microsoft.com/office/drawing/2014/chart" uri="{C3380CC4-5D6E-409C-BE32-E72D297353CC}">
              <c16:uniqueId val="{00000001-1492-F149-9828-D2DEED9FA372}"/>
            </c:ext>
          </c:extLst>
        </c:ser>
        <c:ser>
          <c:idx val="1"/>
          <c:order val="1"/>
          <c:tx>
            <c:v>After controlling for religion, location</c:v>
          </c:tx>
          <c:spPr>
            <a:ln w="28575" cap="rnd">
              <a:solidFill>
                <a:schemeClr val="accent5"/>
              </a:solidFill>
              <a:round/>
            </a:ln>
            <a:effectLst/>
          </c:spPr>
          <c:marker>
            <c:symbol val="circle"/>
            <c:size val="9"/>
            <c:spPr>
              <a:solidFill>
                <a:schemeClr val="accent5"/>
              </a:solidFill>
              <a:ln w="9525">
                <a:noFill/>
              </a:ln>
              <a:effectLst/>
            </c:spPr>
          </c:marker>
          <c:xVal>
            <c:numRef>
              <c:f>r_votediff!$C$2:$C$4</c:f>
              <c:numCache>
                <c:formatCode>General</c:formatCode>
                <c:ptCount val="3"/>
                <c:pt idx="0">
                  <c:v>2004</c:v>
                </c:pt>
                <c:pt idx="1">
                  <c:v>2008</c:v>
                </c:pt>
                <c:pt idx="2">
                  <c:v>2013</c:v>
                </c:pt>
              </c:numCache>
            </c:numRef>
          </c:xVal>
          <c:yVal>
            <c:numRef>
              <c:f>r_votediff!$Z$2:$Z$4</c:f>
              <c:numCache>
                <c:formatCode>General</c:formatCode>
                <c:ptCount val="3"/>
                <c:pt idx="0">
                  <c:v>-2.1687299258602928</c:v>
                </c:pt>
                <c:pt idx="1">
                  <c:v>13.268251533084799</c:v>
                </c:pt>
                <c:pt idx="2">
                  <c:v>11.366155362132176</c:v>
                </c:pt>
              </c:numCache>
            </c:numRef>
          </c:yVal>
          <c:smooth val="0"/>
          <c:extLst xmlns:c16r2="http://schemas.microsoft.com/office/drawing/2015/06/chart">
            <c:ext xmlns:c16="http://schemas.microsoft.com/office/drawing/2014/chart" uri="{C3380CC4-5D6E-409C-BE32-E72D297353CC}">
              <c16:uniqueId val="{00000003-1492-F149-9828-D2DEED9FA372}"/>
            </c:ext>
          </c:extLst>
        </c:ser>
        <c:ser>
          <c:idx val="2"/>
          <c:order val="2"/>
          <c:tx>
            <c:v>After controlling for religion, location, age, gender, employment, marital status, income</c:v>
          </c:tx>
          <c:spPr>
            <a:ln w="28575" cap="rnd">
              <a:solidFill>
                <a:schemeClr val="accent6"/>
              </a:solidFill>
              <a:round/>
            </a:ln>
            <a:effectLst/>
          </c:spPr>
          <c:marker>
            <c:symbol val="circle"/>
            <c:size val="9"/>
            <c:spPr>
              <a:solidFill>
                <a:schemeClr val="accent6"/>
              </a:solidFill>
              <a:ln w="9525">
                <a:noFill/>
              </a:ln>
              <a:effectLst/>
            </c:spPr>
          </c:marker>
          <c:xVal>
            <c:numRef>
              <c:f>r_votediff!$C$2:$C$4</c:f>
              <c:numCache>
                <c:formatCode>General</c:formatCode>
                <c:ptCount val="3"/>
                <c:pt idx="0">
                  <c:v>2004</c:v>
                </c:pt>
                <c:pt idx="1">
                  <c:v>2008</c:v>
                </c:pt>
                <c:pt idx="2">
                  <c:v>2013</c:v>
                </c:pt>
              </c:numCache>
            </c:numRef>
          </c:xVal>
          <c:yVal>
            <c:numRef>
              <c:f>r_votediff!$AA$2:$AA$4</c:f>
              <c:numCache>
                <c:formatCode>General</c:formatCode>
                <c:ptCount val="3"/>
                <c:pt idx="0">
                  <c:v>-5.338622241528598</c:v>
                </c:pt>
                <c:pt idx="1">
                  <c:v>10.034023672258098</c:v>
                </c:pt>
                <c:pt idx="2">
                  <c:v>5.0946152267740921</c:v>
                </c:pt>
              </c:numCache>
            </c:numRef>
          </c:yVal>
          <c:smooth val="0"/>
          <c:extLst xmlns:c16r2="http://schemas.microsoft.com/office/drawing/2015/06/chart">
            <c:ext xmlns:c16="http://schemas.microsoft.com/office/drawing/2014/chart" uri="{C3380CC4-5D6E-409C-BE32-E72D297353CC}">
              <c16:uniqueId val="{00000005-1492-F149-9828-D2DEED9FA372}"/>
            </c:ext>
          </c:extLst>
        </c:ser>
        <c:ser>
          <c:idx val="3"/>
          <c:order val="3"/>
          <c:tx>
            <c:strRef>
              <c:f>r_votediff!$B$1</c:f>
              <c:strCache>
                <c:ptCount val="1"/>
                <c:pt idx="0">
                  <c:v>zero</c:v>
                </c:pt>
              </c:strCache>
            </c:strRef>
          </c:tx>
          <c:spPr>
            <a:ln w="28575" cap="rnd">
              <a:solidFill>
                <a:schemeClr val="tx1"/>
              </a:solidFill>
              <a:round/>
            </a:ln>
            <a:effectLst/>
          </c:spPr>
          <c:marker>
            <c:symbol val="none"/>
          </c:marker>
          <c:xVal>
            <c:numRef>
              <c:f>r_votediff!$C$2:$C$4</c:f>
              <c:numCache>
                <c:formatCode>General</c:formatCode>
                <c:ptCount val="3"/>
                <c:pt idx="0">
                  <c:v>2004</c:v>
                </c:pt>
                <c:pt idx="1">
                  <c:v>2008</c:v>
                </c:pt>
                <c:pt idx="2">
                  <c:v>2013</c:v>
                </c:pt>
              </c:numCache>
            </c:numRef>
          </c:xVal>
          <c:yVal>
            <c:numRef>
              <c:f>r_votediff!$B$2:$B$4</c:f>
              <c:numCache>
                <c:formatCode>General</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7-1492-F149-9828-D2DEED9FA372}"/>
            </c:ext>
          </c:extLst>
        </c:ser>
        <c:dLbls>
          <c:showLegendKey val="0"/>
          <c:showVal val="0"/>
          <c:showCatName val="0"/>
          <c:showSerName val="0"/>
          <c:showPercent val="0"/>
          <c:showBubbleSize val="0"/>
        </c:dLbls>
        <c:axId val="-657951328"/>
        <c:axId val="-657943168"/>
      </c:scatterChart>
      <c:valAx>
        <c:axId val="-657951328"/>
        <c:scaling>
          <c:orientation val="minMax"/>
          <c:max val="2013"/>
          <c:min val="200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3168"/>
        <c:crossesAt val="-40"/>
        <c:crossBetween val="midCat"/>
        <c:majorUnit val="1"/>
      </c:valAx>
      <c:valAx>
        <c:axId val="-657943168"/>
        <c:scaling>
          <c:orientation val="minMax"/>
          <c:max val="35"/>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1328"/>
        <c:crosses val="autoZero"/>
        <c:crossBetween val="midCat"/>
      </c:valAx>
      <c:spPr>
        <a:ln>
          <a:solidFill>
            <a:schemeClr val="tx1"/>
          </a:solidFill>
        </a:ln>
      </c:spPr>
    </c:plotArea>
    <c:legend>
      <c:legendPos val="b"/>
      <c:legendEntry>
        <c:idx val="3"/>
        <c:delete val="1"/>
      </c:legendEntry>
      <c:layout>
        <c:manualLayout>
          <c:xMode val="edge"/>
          <c:yMode val="edge"/>
          <c:x val="6.1182070294321017E-2"/>
          <c:y val="0.13727792941666617"/>
          <c:w val="0.89236800423892715"/>
          <c:h val="0.20738595824601494"/>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CC5 – Support for the National Front Coalition </a:t>
            </a:r>
            <a:br>
              <a:rPr lang="en-US" sz="1680" b="1" i="0" u="none" strike="noStrike" baseline="0">
                <a:effectLst/>
              </a:rPr>
            </a:br>
            <a:r>
              <a:rPr lang="en-US" sz="1680" b="1" i="0" u="none" strike="noStrike" baseline="0">
                <a:effectLst/>
              </a:rPr>
              <a:t>among top-income voters</a:t>
            </a:r>
            <a:endParaRPr lang="en-US" sz="1800" b="1"/>
          </a:p>
        </c:rich>
      </c:tx>
      <c:layout/>
      <c:overlay val="0"/>
      <c:spPr>
        <a:noFill/>
        <a:ln>
          <a:noFill/>
        </a:ln>
        <a:effectLst/>
      </c:spPr>
    </c:title>
    <c:autoTitleDeleted val="0"/>
    <c:plotArea>
      <c:layout>
        <c:manualLayout>
          <c:layoutTarget val="inner"/>
          <c:xMode val="edge"/>
          <c:yMode val="edge"/>
          <c:x val="4.1029922264443561E-2"/>
          <c:y val="0.12560446344609183"/>
          <c:w val="0.9248609286734184"/>
          <c:h val="0.68194683227296748"/>
        </c:manualLayout>
      </c:layout>
      <c:scatterChart>
        <c:scatterStyle val="lineMarker"/>
        <c:varyColors val="0"/>
        <c:ser>
          <c:idx val="0"/>
          <c:order val="0"/>
          <c:tx>
            <c:v>Difference between (% of top 10% earners) and (% of bottom 90% earners) voting BN</c:v>
          </c:tx>
          <c:spPr>
            <a:ln w="28575" cap="rnd">
              <a:solidFill>
                <a:srgbClr val="FF0000"/>
              </a:solidFill>
              <a:round/>
            </a:ln>
            <a:effectLst/>
          </c:spPr>
          <c:marker>
            <c:symbol val="circle"/>
            <c:size val="9"/>
            <c:spPr>
              <a:solidFill>
                <a:srgbClr val="FF0000"/>
              </a:solidFill>
              <a:ln w="9525">
                <a:noFill/>
              </a:ln>
              <a:effectLst/>
            </c:spPr>
          </c:marker>
          <c:xVal>
            <c:numRef>
              <c:f>r_votediff!$C$2:$C$4</c:f>
              <c:numCache>
                <c:formatCode>General</c:formatCode>
                <c:ptCount val="3"/>
                <c:pt idx="0">
                  <c:v>2004</c:v>
                </c:pt>
                <c:pt idx="1">
                  <c:v>2008</c:v>
                </c:pt>
                <c:pt idx="2">
                  <c:v>2013</c:v>
                </c:pt>
              </c:numCache>
            </c:numRef>
          </c:xVal>
          <c:yVal>
            <c:numRef>
              <c:f>r_votediff!$AE$2:$AE$4</c:f>
              <c:numCache>
                <c:formatCode>General</c:formatCode>
                <c:ptCount val="3"/>
                <c:pt idx="0">
                  <c:v>-8.2520123287212055</c:v>
                </c:pt>
                <c:pt idx="1">
                  <c:v>-14.820470972903477</c:v>
                </c:pt>
                <c:pt idx="2">
                  <c:v>-16.535896166429431</c:v>
                </c:pt>
              </c:numCache>
            </c:numRef>
          </c:yVal>
          <c:smooth val="0"/>
          <c:extLst xmlns:c16r2="http://schemas.microsoft.com/office/drawing/2015/06/chart">
            <c:ext xmlns:c16="http://schemas.microsoft.com/office/drawing/2014/chart" uri="{C3380CC4-5D6E-409C-BE32-E72D297353CC}">
              <c16:uniqueId val="{00000001-1492-F149-9828-D2DEED9FA372}"/>
            </c:ext>
          </c:extLst>
        </c:ser>
        <c:ser>
          <c:idx val="1"/>
          <c:order val="1"/>
          <c:tx>
            <c:v>After controlling for religion, location</c:v>
          </c:tx>
          <c:spPr>
            <a:ln w="28575" cap="rnd">
              <a:solidFill>
                <a:schemeClr val="accent5"/>
              </a:solidFill>
              <a:round/>
            </a:ln>
            <a:effectLst/>
          </c:spPr>
          <c:marker>
            <c:symbol val="circle"/>
            <c:size val="9"/>
            <c:spPr>
              <a:solidFill>
                <a:schemeClr val="accent5"/>
              </a:solidFill>
              <a:ln w="9525">
                <a:noFill/>
              </a:ln>
              <a:effectLst/>
            </c:spPr>
          </c:marker>
          <c:xVal>
            <c:numRef>
              <c:f>r_votediff!$C$2:$C$4</c:f>
              <c:numCache>
                <c:formatCode>General</c:formatCode>
                <c:ptCount val="3"/>
                <c:pt idx="0">
                  <c:v>2004</c:v>
                </c:pt>
                <c:pt idx="1">
                  <c:v>2008</c:v>
                </c:pt>
                <c:pt idx="2">
                  <c:v>2013</c:v>
                </c:pt>
              </c:numCache>
            </c:numRef>
          </c:xVal>
          <c:yVal>
            <c:numRef>
              <c:f>r_votediff!$AF$2:$AF$4</c:f>
              <c:numCache>
                <c:formatCode>General</c:formatCode>
                <c:ptCount val="3"/>
                <c:pt idx="0">
                  <c:v>-5.6874958742049904</c:v>
                </c:pt>
                <c:pt idx="1">
                  <c:v>-12.867892915013154</c:v>
                </c:pt>
                <c:pt idx="2">
                  <c:v>-12.674213171857554</c:v>
                </c:pt>
              </c:numCache>
            </c:numRef>
          </c:yVal>
          <c:smooth val="0"/>
          <c:extLst xmlns:c16r2="http://schemas.microsoft.com/office/drawing/2015/06/chart">
            <c:ext xmlns:c16="http://schemas.microsoft.com/office/drawing/2014/chart" uri="{C3380CC4-5D6E-409C-BE32-E72D297353CC}">
              <c16:uniqueId val="{00000003-1492-F149-9828-D2DEED9FA372}"/>
            </c:ext>
          </c:extLst>
        </c:ser>
        <c:ser>
          <c:idx val="2"/>
          <c:order val="2"/>
          <c:tx>
            <c:v>After controlling for religion, location, age, gender, employment, marital status, income</c:v>
          </c:tx>
          <c:spPr>
            <a:ln w="28575" cap="rnd">
              <a:solidFill>
                <a:schemeClr val="accent6"/>
              </a:solidFill>
              <a:round/>
            </a:ln>
            <a:effectLst/>
          </c:spPr>
          <c:marker>
            <c:symbol val="circle"/>
            <c:size val="9"/>
            <c:spPr>
              <a:solidFill>
                <a:schemeClr val="accent6"/>
              </a:solidFill>
              <a:ln w="9525">
                <a:noFill/>
              </a:ln>
              <a:effectLst/>
            </c:spPr>
          </c:marker>
          <c:xVal>
            <c:numRef>
              <c:f>r_votediff!$C$2:$C$4</c:f>
              <c:numCache>
                <c:formatCode>General</c:formatCode>
                <c:ptCount val="3"/>
                <c:pt idx="0">
                  <c:v>2004</c:v>
                </c:pt>
                <c:pt idx="1">
                  <c:v>2008</c:v>
                </c:pt>
                <c:pt idx="2">
                  <c:v>2013</c:v>
                </c:pt>
              </c:numCache>
            </c:numRef>
          </c:xVal>
          <c:yVal>
            <c:numRef>
              <c:f>r_votediff!$AG$2:$AG$4</c:f>
              <c:numCache>
                <c:formatCode>General</c:formatCode>
                <c:ptCount val="3"/>
                <c:pt idx="0">
                  <c:v>-1.1673797096629714</c:v>
                </c:pt>
                <c:pt idx="1">
                  <c:v>-6.5554924356447479</c:v>
                </c:pt>
                <c:pt idx="2">
                  <c:v>-4.9377792270784004</c:v>
                </c:pt>
              </c:numCache>
            </c:numRef>
          </c:yVal>
          <c:smooth val="0"/>
          <c:extLst xmlns:c16r2="http://schemas.microsoft.com/office/drawing/2015/06/chart">
            <c:ext xmlns:c16="http://schemas.microsoft.com/office/drawing/2014/chart" uri="{C3380CC4-5D6E-409C-BE32-E72D297353CC}">
              <c16:uniqueId val="{00000005-1492-F149-9828-D2DEED9FA372}"/>
            </c:ext>
          </c:extLst>
        </c:ser>
        <c:ser>
          <c:idx val="3"/>
          <c:order val="3"/>
          <c:tx>
            <c:strRef>
              <c:f>r_votediff!$B$1</c:f>
              <c:strCache>
                <c:ptCount val="1"/>
                <c:pt idx="0">
                  <c:v>zero</c:v>
                </c:pt>
              </c:strCache>
            </c:strRef>
          </c:tx>
          <c:spPr>
            <a:ln w="28575" cap="rnd">
              <a:solidFill>
                <a:schemeClr val="tx1"/>
              </a:solidFill>
              <a:round/>
            </a:ln>
            <a:effectLst/>
          </c:spPr>
          <c:marker>
            <c:symbol val="none"/>
          </c:marker>
          <c:xVal>
            <c:numRef>
              <c:f>r_votediff!$C$2:$C$4</c:f>
              <c:numCache>
                <c:formatCode>General</c:formatCode>
                <c:ptCount val="3"/>
                <c:pt idx="0">
                  <c:v>2004</c:v>
                </c:pt>
                <c:pt idx="1">
                  <c:v>2008</c:v>
                </c:pt>
                <c:pt idx="2">
                  <c:v>2013</c:v>
                </c:pt>
              </c:numCache>
            </c:numRef>
          </c:xVal>
          <c:yVal>
            <c:numRef>
              <c:f>r_votediff!$B$2:$B$4</c:f>
              <c:numCache>
                <c:formatCode>General</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7-1492-F149-9828-D2DEED9FA372}"/>
            </c:ext>
          </c:extLst>
        </c:ser>
        <c:dLbls>
          <c:showLegendKey val="0"/>
          <c:showVal val="0"/>
          <c:showCatName val="0"/>
          <c:showSerName val="0"/>
          <c:showPercent val="0"/>
          <c:showBubbleSize val="0"/>
        </c:dLbls>
        <c:axId val="-657948608"/>
        <c:axId val="-657932832"/>
      </c:scatterChart>
      <c:valAx>
        <c:axId val="-657948608"/>
        <c:scaling>
          <c:orientation val="minMax"/>
          <c:max val="2013"/>
          <c:min val="200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2832"/>
        <c:crossesAt val="-40"/>
        <c:crossBetween val="midCat"/>
        <c:majorUnit val="1"/>
      </c:valAx>
      <c:valAx>
        <c:axId val="-657932832"/>
        <c:scaling>
          <c:orientation val="minMax"/>
          <c:max val="25"/>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8608"/>
        <c:crosses val="autoZero"/>
        <c:crossBetween val="midCat"/>
        <c:majorUnit val="5"/>
      </c:valAx>
      <c:spPr>
        <a:ln>
          <a:solidFill>
            <a:schemeClr val="tx1"/>
          </a:solidFill>
        </a:ln>
      </c:spPr>
    </c:plotArea>
    <c:legend>
      <c:legendPos val="b"/>
      <c:legendEntry>
        <c:idx val="3"/>
        <c:delete val="1"/>
      </c:legendEntry>
      <c:layout>
        <c:manualLayout>
          <c:xMode val="edge"/>
          <c:yMode val="edge"/>
          <c:x val="6.1182070294321017E-2"/>
          <c:y val="0.13727792941666617"/>
          <c:w val="0.89236800423892715"/>
          <c:h val="0.20738595824601494"/>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CC6 – Support for the National Front Coalition among rural areas</a:t>
            </a:r>
            <a:endParaRPr lang="en-US" sz="1800" b="1"/>
          </a:p>
        </c:rich>
      </c:tx>
      <c:layout/>
      <c:overlay val="0"/>
      <c:spPr>
        <a:noFill/>
        <a:ln>
          <a:noFill/>
        </a:ln>
        <a:effectLst/>
      </c:spPr>
    </c:title>
    <c:autoTitleDeleted val="0"/>
    <c:plotArea>
      <c:layout>
        <c:manualLayout>
          <c:layoutTarget val="inner"/>
          <c:xMode val="edge"/>
          <c:yMode val="edge"/>
          <c:x val="4.1029922264443561E-2"/>
          <c:y val="8.7936368163253745E-2"/>
          <c:w val="0.9248609286734184"/>
          <c:h val="0.71961492792792481"/>
        </c:manualLayout>
      </c:layout>
      <c:scatterChart>
        <c:scatterStyle val="lineMarker"/>
        <c:varyColors val="0"/>
        <c:ser>
          <c:idx val="0"/>
          <c:order val="0"/>
          <c:tx>
            <c:v>Difference between (% rural areas) and (% urban areas) voting BN</c:v>
          </c:tx>
          <c:spPr>
            <a:ln w="28575" cap="rnd">
              <a:solidFill>
                <a:srgbClr val="FF0000"/>
              </a:solidFill>
              <a:round/>
            </a:ln>
            <a:effectLst/>
          </c:spPr>
          <c:marker>
            <c:symbol val="circle"/>
            <c:size val="9"/>
            <c:spPr>
              <a:solidFill>
                <a:srgbClr val="FF0000"/>
              </a:solidFill>
              <a:ln w="9525">
                <a:noFill/>
              </a:ln>
              <a:effectLst/>
            </c:spPr>
          </c:marker>
          <c:xVal>
            <c:numRef>
              <c:f>r_votediff!$C$2:$C$4</c:f>
              <c:numCache>
                <c:formatCode>General</c:formatCode>
                <c:ptCount val="3"/>
                <c:pt idx="0">
                  <c:v>2004</c:v>
                </c:pt>
                <c:pt idx="1">
                  <c:v>2008</c:v>
                </c:pt>
                <c:pt idx="2">
                  <c:v>2013</c:v>
                </c:pt>
              </c:numCache>
            </c:numRef>
          </c:xVal>
          <c:yVal>
            <c:numRef>
              <c:f>r_votediff!$BF$2:$BF$4</c:f>
              <c:numCache>
                <c:formatCode>General</c:formatCode>
                <c:ptCount val="3"/>
                <c:pt idx="0">
                  <c:v>11.670114436902729</c:v>
                </c:pt>
                <c:pt idx="1">
                  <c:v>12.412512386130816</c:v>
                </c:pt>
                <c:pt idx="2">
                  <c:v>16.650322319741719</c:v>
                </c:pt>
              </c:numCache>
            </c:numRef>
          </c:yVal>
          <c:smooth val="0"/>
          <c:extLst xmlns:c16r2="http://schemas.microsoft.com/office/drawing/2015/06/chart">
            <c:ext xmlns:c16="http://schemas.microsoft.com/office/drawing/2014/chart" uri="{C3380CC4-5D6E-409C-BE32-E72D297353CC}">
              <c16:uniqueId val="{00000001-1492-F149-9828-D2DEED9FA372}"/>
            </c:ext>
          </c:extLst>
        </c:ser>
        <c:ser>
          <c:idx val="1"/>
          <c:order val="1"/>
          <c:tx>
            <c:v>After controlling for religion</c:v>
          </c:tx>
          <c:spPr>
            <a:ln w="28575" cap="rnd">
              <a:solidFill>
                <a:schemeClr val="accent5"/>
              </a:solidFill>
              <a:round/>
            </a:ln>
            <a:effectLst/>
          </c:spPr>
          <c:marker>
            <c:symbol val="circle"/>
            <c:size val="9"/>
            <c:spPr>
              <a:solidFill>
                <a:schemeClr val="accent5"/>
              </a:solidFill>
              <a:ln w="9525">
                <a:noFill/>
              </a:ln>
              <a:effectLst/>
            </c:spPr>
          </c:marker>
          <c:xVal>
            <c:numRef>
              <c:f>r_votediff!$C$2:$C$4</c:f>
              <c:numCache>
                <c:formatCode>General</c:formatCode>
                <c:ptCount val="3"/>
                <c:pt idx="0">
                  <c:v>2004</c:v>
                </c:pt>
                <c:pt idx="1">
                  <c:v>2008</c:v>
                </c:pt>
                <c:pt idx="2">
                  <c:v>2013</c:v>
                </c:pt>
              </c:numCache>
            </c:numRef>
          </c:xVal>
          <c:yVal>
            <c:numRef>
              <c:f>r_votediff!$BG$2:$BG$4</c:f>
              <c:numCache>
                <c:formatCode>General</c:formatCode>
                <c:ptCount val="3"/>
                <c:pt idx="0">
                  <c:v>8.6187973269353577</c:v>
                </c:pt>
                <c:pt idx="1">
                  <c:v>12.605705003396499</c:v>
                </c:pt>
                <c:pt idx="2">
                  <c:v>11.227874094290375</c:v>
                </c:pt>
              </c:numCache>
            </c:numRef>
          </c:yVal>
          <c:smooth val="0"/>
          <c:extLst xmlns:c16r2="http://schemas.microsoft.com/office/drawing/2015/06/chart">
            <c:ext xmlns:c16="http://schemas.microsoft.com/office/drawing/2014/chart" uri="{C3380CC4-5D6E-409C-BE32-E72D297353CC}">
              <c16:uniqueId val="{00000003-1492-F149-9828-D2DEED9FA372}"/>
            </c:ext>
          </c:extLst>
        </c:ser>
        <c:ser>
          <c:idx val="2"/>
          <c:order val="2"/>
          <c:tx>
            <c:v>After controlling for religion, age, gender, employment, marital status, income, education</c:v>
          </c:tx>
          <c:spPr>
            <a:ln w="28575" cap="rnd">
              <a:solidFill>
                <a:schemeClr val="accent6"/>
              </a:solidFill>
              <a:round/>
            </a:ln>
            <a:effectLst/>
          </c:spPr>
          <c:marker>
            <c:symbol val="circle"/>
            <c:size val="9"/>
            <c:spPr>
              <a:solidFill>
                <a:schemeClr val="accent6"/>
              </a:solidFill>
              <a:ln w="9525">
                <a:noFill/>
              </a:ln>
              <a:effectLst/>
            </c:spPr>
          </c:marker>
          <c:xVal>
            <c:numRef>
              <c:f>r_votediff!$C$2:$C$4</c:f>
              <c:numCache>
                <c:formatCode>General</c:formatCode>
                <c:ptCount val="3"/>
                <c:pt idx="0">
                  <c:v>2004</c:v>
                </c:pt>
                <c:pt idx="1">
                  <c:v>2008</c:v>
                </c:pt>
                <c:pt idx="2">
                  <c:v>2013</c:v>
                </c:pt>
              </c:numCache>
            </c:numRef>
          </c:xVal>
          <c:yVal>
            <c:numRef>
              <c:f>r_votediff!$BH$2:$BH$4</c:f>
              <c:numCache>
                <c:formatCode>General</c:formatCode>
                <c:ptCount val="3"/>
                <c:pt idx="0">
                  <c:v>8.3956379870288647</c:v>
                </c:pt>
                <c:pt idx="1">
                  <c:v>8.1480158935797657</c:v>
                </c:pt>
                <c:pt idx="2">
                  <c:v>8.1268632539385735</c:v>
                </c:pt>
              </c:numCache>
            </c:numRef>
          </c:yVal>
          <c:smooth val="0"/>
          <c:extLst xmlns:c16r2="http://schemas.microsoft.com/office/drawing/2015/06/chart">
            <c:ext xmlns:c16="http://schemas.microsoft.com/office/drawing/2014/chart" uri="{C3380CC4-5D6E-409C-BE32-E72D297353CC}">
              <c16:uniqueId val="{00000005-1492-F149-9828-D2DEED9FA372}"/>
            </c:ext>
          </c:extLst>
        </c:ser>
        <c:ser>
          <c:idx val="3"/>
          <c:order val="3"/>
          <c:tx>
            <c:strRef>
              <c:f>r_votediff!$B$1</c:f>
              <c:strCache>
                <c:ptCount val="1"/>
                <c:pt idx="0">
                  <c:v>zero</c:v>
                </c:pt>
              </c:strCache>
            </c:strRef>
          </c:tx>
          <c:spPr>
            <a:ln w="28575" cap="rnd">
              <a:solidFill>
                <a:schemeClr val="tx1"/>
              </a:solidFill>
              <a:round/>
            </a:ln>
            <a:effectLst/>
          </c:spPr>
          <c:marker>
            <c:symbol val="none"/>
          </c:marker>
          <c:xVal>
            <c:numRef>
              <c:f>r_votediff!$C$2:$C$4</c:f>
              <c:numCache>
                <c:formatCode>General</c:formatCode>
                <c:ptCount val="3"/>
                <c:pt idx="0">
                  <c:v>2004</c:v>
                </c:pt>
                <c:pt idx="1">
                  <c:v>2008</c:v>
                </c:pt>
                <c:pt idx="2">
                  <c:v>2013</c:v>
                </c:pt>
              </c:numCache>
            </c:numRef>
          </c:xVal>
          <c:yVal>
            <c:numRef>
              <c:f>r_votediff!$B$2:$B$4</c:f>
              <c:numCache>
                <c:formatCode>General</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7-1492-F149-9828-D2DEED9FA372}"/>
            </c:ext>
          </c:extLst>
        </c:ser>
        <c:dLbls>
          <c:showLegendKey val="0"/>
          <c:showVal val="0"/>
          <c:showCatName val="0"/>
          <c:showSerName val="0"/>
          <c:showPercent val="0"/>
          <c:showBubbleSize val="0"/>
        </c:dLbls>
        <c:axId val="-657939904"/>
        <c:axId val="-657934464"/>
      </c:scatterChart>
      <c:valAx>
        <c:axId val="-657939904"/>
        <c:scaling>
          <c:orientation val="minMax"/>
          <c:max val="2013"/>
          <c:min val="200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4464"/>
        <c:crossesAt val="-40"/>
        <c:crossBetween val="midCat"/>
        <c:majorUnit val="1"/>
      </c:valAx>
      <c:valAx>
        <c:axId val="-657934464"/>
        <c:scaling>
          <c:orientation val="minMax"/>
          <c:max val="35"/>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9904"/>
        <c:crosses val="autoZero"/>
        <c:crossBetween val="midCat"/>
      </c:valAx>
      <c:spPr>
        <a:ln>
          <a:solidFill>
            <a:schemeClr val="tx1"/>
          </a:solidFill>
        </a:ln>
      </c:spPr>
    </c:plotArea>
    <c:legend>
      <c:legendPos val="b"/>
      <c:legendEntry>
        <c:idx val="3"/>
        <c:delete val="1"/>
      </c:legendEntry>
      <c:layout>
        <c:manualLayout>
          <c:xMode val="edge"/>
          <c:yMode val="edge"/>
          <c:x val="6.2548641931790411E-2"/>
          <c:y val="9.960970777351516E-2"/>
          <c:w val="0.89236800423892715"/>
          <c:h val="0.20738595824601494"/>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CC7 – Support for the National Front Coalition among older voters</a:t>
            </a:r>
            <a:endParaRPr lang="en-US" sz="1800" b="1"/>
          </a:p>
        </c:rich>
      </c:tx>
      <c:layout/>
      <c:overlay val="0"/>
      <c:spPr>
        <a:noFill/>
        <a:ln>
          <a:noFill/>
        </a:ln>
        <a:effectLst/>
      </c:spPr>
    </c:title>
    <c:autoTitleDeleted val="0"/>
    <c:plotArea>
      <c:layout>
        <c:manualLayout>
          <c:layoutTarget val="inner"/>
          <c:xMode val="edge"/>
          <c:yMode val="edge"/>
          <c:x val="4.1029922264443561E-2"/>
          <c:y val="0.10049242138378252"/>
          <c:w val="0.9248609286734184"/>
          <c:h val="0.70705887470739615"/>
        </c:manualLayout>
      </c:layout>
      <c:scatterChart>
        <c:scatterStyle val="lineMarker"/>
        <c:varyColors val="0"/>
        <c:ser>
          <c:idx val="0"/>
          <c:order val="0"/>
          <c:tx>
            <c:v>Difference between (% aged 60+) and (% aged 59-) voting BN</c:v>
          </c:tx>
          <c:spPr>
            <a:ln w="28575" cap="rnd">
              <a:solidFill>
                <a:schemeClr val="accent1"/>
              </a:solidFill>
              <a:round/>
            </a:ln>
            <a:effectLst/>
          </c:spPr>
          <c:marker>
            <c:symbol val="circle"/>
            <c:size val="9"/>
            <c:spPr>
              <a:solidFill>
                <a:schemeClr val="accent1"/>
              </a:solidFill>
              <a:ln w="9525">
                <a:solidFill>
                  <a:schemeClr val="accent1"/>
                </a:solidFill>
              </a:ln>
              <a:effectLst/>
            </c:spPr>
          </c:marker>
          <c:xVal>
            <c:numRef>
              <c:f>r_votediff!$C$2:$C$4</c:f>
              <c:numCache>
                <c:formatCode>General</c:formatCode>
                <c:ptCount val="3"/>
                <c:pt idx="0">
                  <c:v>2004</c:v>
                </c:pt>
                <c:pt idx="1">
                  <c:v>2008</c:v>
                </c:pt>
                <c:pt idx="2">
                  <c:v>2013</c:v>
                </c:pt>
              </c:numCache>
            </c:numRef>
          </c:xVal>
          <c:yVal>
            <c:numRef>
              <c:f>r_votediff!$AN$2:$AN$4</c:f>
              <c:numCache>
                <c:formatCode>General</c:formatCode>
                <c:ptCount val="3"/>
                <c:pt idx="0">
                  <c:v>1.9544548387826</c:v>
                </c:pt>
                <c:pt idx="1">
                  <c:v>12.382319271880505</c:v>
                </c:pt>
                <c:pt idx="2">
                  <c:v>16.490396561850904</c:v>
                </c:pt>
              </c:numCache>
            </c:numRef>
          </c:yVal>
          <c:smooth val="0"/>
          <c:extLst xmlns:c16r2="http://schemas.microsoft.com/office/drawing/2015/06/chart">
            <c:ext xmlns:c16="http://schemas.microsoft.com/office/drawing/2014/chart" uri="{C3380CC4-5D6E-409C-BE32-E72D297353CC}">
              <c16:uniqueId val="{00000001-1492-F149-9828-D2DEED9FA372}"/>
            </c:ext>
          </c:extLst>
        </c:ser>
        <c:ser>
          <c:idx val="2"/>
          <c:order val="2"/>
          <c:tx>
            <c:v>After controlling for income, education, religion, gender, employment, marital status, location</c:v>
          </c:tx>
          <c:spPr>
            <a:ln w="28575" cap="rnd">
              <a:solidFill>
                <a:srgbClr val="FF0000"/>
              </a:solidFill>
              <a:round/>
            </a:ln>
            <a:effectLst/>
          </c:spPr>
          <c:marker>
            <c:symbol val="circle"/>
            <c:size val="9"/>
            <c:spPr>
              <a:solidFill>
                <a:srgbClr val="FF0000"/>
              </a:solidFill>
              <a:ln w="9525">
                <a:solidFill>
                  <a:srgbClr val="FF0000"/>
                </a:solidFill>
              </a:ln>
              <a:effectLst/>
            </c:spPr>
          </c:marker>
          <c:xVal>
            <c:numRef>
              <c:f>r_votediff!$C$2:$C$4</c:f>
              <c:numCache>
                <c:formatCode>General</c:formatCode>
                <c:ptCount val="3"/>
                <c:pt idx="0">
                  <c:v>2004</c:v>
                </c:pt>
                <c:pt idx="1">
                  <c:v>2008</c:v>
                </c:pt>
                <c:pt idx="2">
                  <c:v>2013</c:v>
                </c:pt>
              </c:numCache>
            </c:numRef>
          </c:xVal>
          <c:yVal>
            <c:numRef>
              <c:f>r_votediff!$AP$2:$AP$4</c:f>
              <c:numCache>
                <c:formatCode>General</c:formatCode>
                <c:ptCount val="3"/>
                <c:pt idx="0">
                  <c:v>-1.4177913847548398</c:v>
                </c:pt>
                <c:pt idx="1">
                  <c:v>13.810796459607461</c:v>
                </c:pt>
                <c:pt idx="2">
                  <c:v>12.560717045404274</c:v>
                </c:pt>
              </c:numCache>
            </c:numRef>
          </c:yVal>
          <c:smooth val="0"/>
          <c:extLst xmlns:c16r2="http://schemas.microsoft.com/office/drawing/2015/06/chart">
            <c:ext xmlns:c16="http://schemas.microsoft.com/office/drawing/2014/chart" uri="{C3380CC4-5D6E-409C-BE32-E72D297353CC}">
              <c16:uniqueId val="{00000005-1492-F149-9828-D2DEED9FA372}"/>
            </c:ext>
          </c:extLst>
        </c:ser>
        <c:ser>
          <c:idx val="3"/>
          <c:order val="3"/>
          <c:tx>
            <c:strRef>
              <c:f>r_votediff!$B$1</c:f>
              <c:strCache>
                <c:ptCount val="1"/>
                <c:pt idx="0">
                  <c:v>zero</c:v>
                </c:pt>
              </c:strCache>
            </c:strRef>
          </c:tx>
          <c:spPr>
            <a:ln w="28575" cap="rnd">
              <a:solidFill>
                <a:schemeClr val="tx1"/>
              </a:solidFill>
              <a:round/>
            </a:ln>
            <a:effectLst/>
          </c:spPr>
          <c:marker>
            <c:symbol val="none"/>
          </c:marker>
          <c:xVal>
            <c:numRef>
              <c:f>r_votediff!$C$2:$C$4</c:f>
              <c:numCache>
                <c:formatCode>General</c:formatCode>
                <c:ptCount val="3"/>
                <c:pt idx="0">
                  <c:v>2004</c:v>
                </c:pt>
                <c:pt idx="1">
                  <c:v>2008</c:v>
                </c:pt>
                <c:pt idx="2">
                  <c:v>2013</c:v>
                </c:pt>
              </c:numCache>
            </c:numRef>
          </c:xVal>
          <c:yVal>
            <c:numRef>
              <c:f>r_votediff!$B$2:$B$4</c:f>
              <c:numCache>
                <c:formatCode>General</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7-1492-F149-9828-D2DEED9FA372}"/>
            </c:ext>
          </c:extLst>
        </c:ser>
        <c:dLbls>
          <c:showLegendKey val="0"/>
          <c:showVal val="0"/>
          <c:showCatName val="0"/>
          <c:showSerName val="0"/>
          <c:showPercent val="0"/>
          <c:showBubbleSize val="0"/>
        </c:dLbls>
        <c:axId val="-657950240"/>
        <c:axId val="-657935552"/>
        <c:extLst xmlns:c16r2="http://schemas.microsoft.com/office/drawing/2015/06/chart">
          <c:ext xmlns:c15="http://schemas.microsoft.com/office/drawing/2012/chart" uri="{02D57815-91ED-43cb-92C2-25804820EDAC}">
            <c15:filteredScatterSeries>
              <c15:ser>
                <c:idx val="1"/>
                <c:order val="1"/>
                <c:tx>
                  <c:v>After controlling for religion</c:v>
                </c:tx>
                <c:spPr>
                  <a:ln w="28575" cap="rnd">
                    <a:solidFill>
                      <a:schemeClr val="accent5"/>
                    </a:solidFill>
                    <a:round/>
                  </a:ln>
                  <a:effectLst/>
                </c:spPr>
                <c:marker>
                  <c:symbol val="circle"/>
                  <c:size val="9"/>
                  <c:spPr>
                    <a:solidFill>
                      <a:schemeClr val="accent5"/>
                    </a:solidFill>
                    <a:ln w="9525">
                      <a:noFill/>
                    </a:ln>
                    <a:effectLst/>
                  </c:spPr>
                </c:marker>
                <c:xVal>
                  <c:numRef>
                    <c:extLst xmlns:c16r2="http://schemas.microsoft.com/office/drawing/2015/06/chart">
                      <c:ext uri="{02D57815-91ED-43cb-92C2-25804820EDAC}">
                        <c15:formulaRef>
                          <c15:sqref>r_votediff!$C$2:$C$4</c15:sqref>
                        </c15:formulaRef>
                      </c:ext>
                    </c:extLst>
                    <c:numCache>
                      <c:formatCode>General</c:formatCode>
                      <c:ptCount val="3"/>
                      <c:pt idx="0">
                        <c:v>2004</c:v>
                      </c:pt>
                      <c:pt idx="1">
                        <c:v>2008</c:v>
                      </c:pt>
                      <c:pt idx="2">
                        <c:v>2013</c:v>
                      </c:pt>
                    </c:numCache>
                  </c:numRef>
                </c:xVal>
                <c:yVal>
                  <c:numRef>
                    <c:extLst xmlns:c16r2="http://schemas.microsoft.com/office/drawing/2015/06/chart">
                      <c:ext uri="{02D57815-91ED-43cb-92C2-25804820EDAC}">
                        <c15:formulaRef>
                          <c15:sqref>r_votediff!$AO$2:$AO$4</c15:sqref>
                        </c15:formulaRef>
                      </c:ext>
                    </c:extLst>
                    <c:numCache>
                      <c:formatCode>General</c:formatCode>
                      <c:ptCount val="3"/>
                      <c:pt idx="0">
                        <c:v>2.5663325185456354</c:v>
                      </c:pt>
                      <c:pt idx="1">
                        <c:v>12.713173211009158</c:v>
                      </c:pt>
                      <c:pt idx="2">
                        <c:v>15.012494694450337</c:v>
                      </c:pt>
                    </c:numCache>
                  </c:numRef>
                </c:yVal>
                <c:smooth val="0"/>
                <c:extLst xmlns:c16r2="http://schemas.microsoft.com/office/drawing/2015/06/chart">
                  <c:ext xmlns:c16="http://schemas.microsoft.com/office/drawing/2014/chart" uri="{C3380CC4-5D6E-409C-BE32-E72D297353CC}">
                    <c16:uniqueId val="{00000003-1492-F149-9828-D2DEED9FA372}"/>
                  </c:ext>
                </c:extLst>
              </c15:ser>
            </c15:filteredScatterSeries>
          </c:ext>
        </c:extLst>
      </c:scatterChart>
      <c:valAx>
        <c:axId val="-657950240"/>
        <c:scaling>
          <c:orientation val="minMax"/>
          <c:max val="2013"/>
          <c:min val="200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35552"/>
        <c:crossesAt val="-40"/>
        <c:crossBetween val="midCat"/>
        <c:majorUnit val="1"/>
      </c:valAx>
      <c:valAx>
        <c:axId val="-657935552"/>
        <c:scaling>
          <c:orientation val="minMax"/>
          <c:max val="35"/>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0240"/>
        <c:crosses val="autoZero"/>
        <c:crossBetween val="midCat"/>
      </c:valAx>
      <c:spPr>
        <a:ln>
          <a:solidFill>
            <a:schemeClr val="tx1"/>
          </a:solidFill>
        </a:ln>
      </c:spPr>
    </c:plotArea>
    <c:legend>
      <c:legendPos val="b"/>
      <c:legendEntry>
        <c:idx val="2"/>
        <c:delete val="1"/>
      </c:legendEntry>
      <c:layout>
        <c:manualLayout>
          <c:xMode val="edge"/>
          <c:yMode val="edge"/>
          <c:x val="6.5281682313322847E-2"/>
          <c:y val="0.11425843653079874"/>
          <c:w val="0.89236800423892715"/>
          <c:h val="0.18018117626820257"/>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CC8 – Support for the National Front Coalition among men</a:t>
            </a:r>
            <a:endParaRPr lang="en-US" sz="1800" b="1"/>
          </a:p>
        </c:rich>
      </c:tx>
      <c:layout/>
      <c:overlay val="0"/>
      <c:spPr>
        <a:noFill/>
        <a:ln>
          <a:noFill/>
        </a:ln>
        <a:effectLst/>
      </c:spPr>
    </c:title>
    <c:autoTitleDeleted val="0"/>
    <c:plotArea>
      <c:layout>
        <c:manualLayout>
          <c:layoutTarget val="inner"/>
          <c:xMode val="edge"/>
          <c:yMode val="edge"/>
          <c:x val="4.1029922264443561E-2"/>
          <c:y val="0.10049242138378252"/>
          <c:w val="0.9248609286734184"/>
          <c:h val="0.70705887470739615"/>
        </c:manualLayout>
      </c:layout>
      <c:scatterChart>
        <c:scatterStyle val="lineMarker"/>
        <c:varyColors val="0"/>
        <c:ser>
          <c:idx val="0"/>
          <c:order val="0"/>
          <c:tx>
            <c:v>Difference between (% men) and (% women) voting BN</c:v>
          </c:tx>
          <c:spPr>
            <a:ln w="28575" cap="rnd">
              <a:solidFill>
                <a:schemeClr val="accent1"/>
              </a:solidFill>
              <a:round/>
            </a:ln>
            <a:effectLst/>
          </c:spPr>
          <c:marker>
            <c:symbol val="circle"/>
            <c:size val="9"/>
            <c:spPr>
              <a:solidFill>
                <a:schemeClr val="accent1"/>
              </a:solidFill>
              <a:ln w="9525">
                <a:solidFill>
                  <a:schemeClr val="accent1"/>
                </a:solidFill>
              </a:ln>
              <a:effectLst/>
            </c:spPr>
          </c:marker>
          <c:xVal>
            <c:numRef>
              <c:f>r_votediff!$C$2:$C$4</c:f>
              <c:numCache>
                <c:formatCode>General</c:formatCode>
                <c:ptCount val="3"/>
                <c:pt idx="0">
                  <c:v>2004</c:v>
                </c:pt>
                <c:pt idx="1">
                  <c:v>2008</c:v>
                </c:pt>
                <c:pt idx="2">
                  <c:v>2013</c:v>
                </c:pt>
              </c:numCache>
            </c:numRef>
          </c:xVal>
          <c:yVal>
            <c:numRef>
              <c:f>r_votediff!$AQ$2:$AQ$4</c:f>
              <c:numCache>
                <c:formatCode>General</c:formatCode>
                <c:ptCount val="3"/>
                <c:pt idx="0">
                  <c:v>3.8878310146108972</c:v>
                </c:pt>
                <c:pt idx="1">
                  <c:v>-10.171669703571734</c:v>
                </c:pt>
                <c:pt idx="2">
                  <c:v>-10.810622056455909</c:v>
                </c:pt>
              </c:numCache>
            </c:numRef>
          </c:yVal>
          <c:smooth val="0"/>
          <c:extLst xmlns:c16r2="http://schemas.microsoft.com/office/drawing/2015/06/chart">
            <c:ext xmlns:c16="http://schemas.microsoft.com/office/drawing/2014/chart" uri="{C3380CC4-5D6E-409C-BE32-E72D297353CC}">
              <c16:uniqueId val="{00000001-1492-F149-9828-D2DEED9FA372}"/>
            </c:ext>
          </c:extLst>
        </c:ser>
        <c:ser>
          <c:idx val="2"/>
          <c:order val="2"/>
          <c:tx>
            <c:v>After controlling for income, education, religion, age, employment, marital status, location</c:v>
          </c:tx>
          <c:spPr>
            <a:ln w="28575" cap="rnd">
              <a:solidFill>
                <a:srgbClr val="FF0000"/>
              </a:solidFill>
              <a:round/>
            </a:ln>
            <a:effectLst/>
          </c:spPr>
          <c:marker>
            <c:symbol val="circle"/>
            <c:size val="9"/>
            <c:spPr>
              <a:solidFill>
                <a:srgbClr val="FF0000"/>
              </a:solidFill>
              <a:ln w="9525">
                <a:solidFill>
                  <a:srgbClr val="FF0000"/>
                </a:solidFill>
              </a:ln>
              <a:effectLst/>
            </c:spPr>
          </c:marker>
          <c:xVal>
            <c:numRef>
              <c:f>r_votediff!$C$2:$C$4</c:f>
              <c:numCache>
                <c:formatCode>General</c:formatCode>
                <c:ptCount val="3"/>
                <c:pt idx="0">
                  <c:v>2004</c:v>
                </c:pt>
                <c:pt idx="1">
                  <c:v>2008</c:v>
                </c:pt>
                <c:pt idx="2">
                  <c:v>2013</c:v>
                </c:pt>
              </c:numCache>
            </c:numRef>
          </c:xVal>
          <c:yVal>
            <c:numRef>
              <c:f>r_votediff!$AS$2:$AS$4</c:f>
              <c:numCache>
                <c:formatCode>General</c:formatCode>
                <c:ptCount val="3"/>
                <c:pt idx="0">
                  <c:v>5.4099693320372042</c:v>
                </c:pt>
                <c:pt idx="1">
                  <c:v>-11.050858531816358</c:v>
                </c:pt>
                <c:pt idx="2">
                  <c:v>-9.7923150097559741</c:v>
                </c:pt>
              </c:numCache>
            </c:numRef>
          </c:yVal>
          <c:smooth val="0"/>
          <c:extLst xmlns:c16r2="http://schemas.microsoft.com/office/drawing/2015/06/chart">
            <c:ext xmlns:c16="http://schemas.microsoft.com/office/drawing/2014/chart" uri="{C3380CC4-5D6E-409C-BE32-E72D297353CC}">
              <c16:uniqueId val="{00000005-1492-F149-9828-D2DEED9FA372}"/>
            </c:ext>
          </c:extLst>
        </c:ser>
        <c:ser>
          <c:idx val="3"/>
          <c:order val="3"/>
          <c:tx>
            <c:strRef>
              <c:f>r_votediff!$B$1</c:f>
              <c:strCache>
                <c:ptCount val="1"/>
                <c:pt idx="0">
                  <c:v>zero</c:v>
                </c:pt>
              </c:strCache>
            </c:strRef>
          </c:tx>
          <c:spPr>
            <a:ln w="28575" cap="rnd">
              <a:solidFill>
                <a:schemeClr val="tx1"/>
              </a:solidFill>
              <a:round/>
            </a:ln>
            <a:effectLst/>
          </c:spPr>
          <c:marker>
            <c:symbol val="none"/>
          </c:marker>
          <c:xVal>
            <c:numRef>
              <c:f>r_votediff!$C$2:$C$4</c:f>
              <c:numCache>
                <c:formatCode>General</c:formatCode>
                <c:ptCount val="3"/>
                <c:pt idx="0">
                  <c:v>2004</c:v>
                </c:pt>
                <c:pt idx="1">
                  <c:v>2008</c:v>
                </c:pt>
                <c:pt idx="2">
                  <c:v>2013</c:v>
                </c:pt>
              </c:numCache>
            </c:numRef>
          </c:xVal>
          <c:yVal>
            <c:numRef>
              <c:f>r_votediff!$B$2:$B$4</c:f>
              <c:numCache>
                <c:formatCode>General</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7-1492-F149-9828-D2DEED9FA372}"/>
            </c:ext>
          </c:extLst>
        </c:ser>
        <c:dLbls>
          <c:showLegendKey val="0"/>
          <c:showVal val="0"/>
          <c:showCatName val="0"/>
          <c:showSerName val="0"/>
          <c:showPercent val="0"/>
          <c:showBubbleSize val="0"/>
        </c:dLbls>
        <c:axId val="-657949696"/>
        <c:axId val="-657957856"/>
        <c:extLst xmlns:c16r2="http://schemas.microsoft.com/office/drawing/2015/06/chart">
          <c:ext xmlns:c15="http://schemas.microsoft.com/office/drawing/2012/chart" uri="{02D57815-91ED-43cb-92C2-25804820EDAC}">
            <c15:filteredScatterSeries>
              <c15:ser>
                <c:idx val="1"/>
                <c:order val="1"/>
                <c:tx>
                  <c:v>After controlling for religion</c:v>
                </c:tx>
                <c:spPr>
                  <a:ln w="28575" cap="rnd">
                    <a:solidFill>
                      <a:schemeClr val="accent5"/>
                    </a:solidFill>
                    <a:round/>
                  </a:ln>
                  <a:effectLst/>
                </c:spPr>
                <c:marker>
                  <c:symbol val="circle"/>
                  <c:size val="9"/>
                  <c:spPr>
                    <a:solidFill>
                      <a:schemeClr val="accent5"/>
                    </a:solidFill>
                    <a:ln w="9525">
                      <a:noFill/>
                    </a:ln>
                    <a:effectLst/>
                  </c:spPr>
                </c:marker>
                <c:xVal>
                  <c:numRef>
                    <c:extLst xmlns:c16r2="http://schemas.microsoft.com/office/drawing/2015/06/chart">
                      <c:ext uri="{02D57815-91ED-43cb-92C2-25804820EDAC}">
                        <c15:formulaRef>
                          <c15:sqref>r_votediff!$C$2:$C$4</c15:sqref>
                        </c15:formulaRef>
                      </c:ext>
                    </c:extLst>
                    <c:numCache>
                      <c:formatCode>General</c:formatCode>
                      <c:ptCount val="3"/>
                      <c:pt idx="0">
                        <c:v>2004</c:v>
                      </c:pt>
                      <c:pt idx="1">
                        <c:v>2008</c:v>
                      </c:pt>
                      <c:pt idx="2">
                        <c:v>2013</c:v>
                      </c:pt>
                    </c:numCache>
                  </c:numRef>
                </c:xVal>
                <c:yVal>
                  <c:numRef>
                    <c:extLst xmlns:c16r2="http://schemas.microsoft.com/office/drawing/2015/06/chart">
                      <c:ext uri="{02D57815-91ED-43cb-92C2-25804820EDAC}">
                        <c15:formulaRef>
                          <c15:sqref>r_votediff!$AO$2:$AO$4</c15:sqref>
                        </c15:formulaRef>
                      </c:ext>
                    </c:extLst>
                    <c:numCache>
                      <c:formatCode>General</c:formatCode>
                      <c:ptCount val="3"/>
                      <c:pt idx="0">
                        <c:v>2.5663325185456354</c:v>
                      </c:pt>
                      <c:pt idx="1">
                        <c:v>12.713173211009158</c:v>
                      </c:pt>
                      <c:pt idx="2">
                        <c:v>15.012494694450337</c:v>
                      </c:pt>
                    </c:numCache>
                  </c:numRef>
                </c:yVal>
                <c:smooth val="0"/>
                <c:extLst xmlns:c16r2="http://schemas.microsoft.com/office/drawing/2015/06/chart">
                  <c:ext xmlns:c16="http://schemas.microsoft.com/office/drawing/2014/chart" uri="{C3380CC4-5D6E-409C-BE32-E72D297353CC}">
                    <c16:uniqueId val="{00000003-1492-F149-9828-D2DEED9FA372}"/>
                  </c:ext>
                </c:extLst>
              </c15:ser>
            </c15:filteredScatterSeries>
          </c:ext>
        </c:extLst>
      </c:scatterChart>
      <c:valAx>
        <c:axId val="-657949696"/>
        <c:scaling>
          <c:orientation val="minMax"/>
          <c:max val="2013"/>
          <c:min val="200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7856"/>
        <c:crossesAt val="-40"/>
        <c:crossBetween val="midCat"/>
        <c:majorUnit val="1"/>
      </c:valAx>
      <c:valAx>
        <c:axId val="-657957856"/>
        <c:scaling>
          <c:orientation val="minMax"/>
          <c:max val="35"/>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9696"/>
        <c:crosses val="autoZero"/>
        <c:crossBetween val="midCat"/>
        <c:majorUnit val="10"/>
      </c:valAx>
      <c:spPr>
        <a:ln>
          <a:solidFill>
            <a:schemeClr val="tx1"/>
          </a:solidFill>
        </a:ln>
      </c:spPr>
    </c:plotArea>
    <c:legend>
      <c:legendPos val="b"/>
      <c:legendEntry>
        <c:idx val="2"/>
        <c:delete val="1"/>
      </c:legendEntry>
      <c:layout>
        <c:manualLayout>
          <c:xMode val="edge"/>
          <c:yMode val="edge"/>
          <c:x val="6.5281682313322847E-2"/>
          <c:y val="0.11425843653079874"/>
          <c:w val="0.89236800423892715"/>
          <c:h val="0.18018117626820257"/>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a:pPr>
            <a:r>
              <a:rPr lang="en-US" sz="1800"/>
              <a:t>Figure 3 – Vote share by economic orientations, 1959-2018</a:t>
            </a:r>
          </a:p>
        </c:rich>
      </c:tx>
      <c:overlay val="0"/>
      <c:spPr>
        <a:noFill/>
        <a:ln>
          <a:noFill/>
        </a:ln>
        <a:effectLst/>
      </c:spPr>
    </c:title>
    <c:autoTitleDeleted val="0"/>
    <c:plotArea>
      <c:layout>
        <c:manualLayout>
          <c:layoutTarget val="inner"/>
          <c:xMode val="edge"/>
          <c:yMode val="edge"/>
          <c:x val="6.1324812241220335E-2"/>
          <c:y val="8.946462960331468E-2"/>
          <c:w val="0.90456603869664165"/>
          <c:h val="0.77711066451421607"/>
        </c:manualLayout>
      </c:layout>
      <c:scatterChart>
        <c:scatterStyle val="lineMarker"/>
        <c:varyColors val="0"/>
        <c:ser>
          <c:idx val="3"/>
          <c:order val="0"/>
          <c:tx>
            <c:strRef>
              <c:f>t_elec_lr!$E$1</c:f>
              <c:strCache>
                <c:ptCount val="1"/>
                <c:pt idx="0">
                  <c:v>Left</c:v>
                </c:pt>
              </c:strCache>
            </c:strRef>
          </c:tx>
          <c:spPr>
            <a:ln w="28575">
              <a:solidFill>
                <a:schemeClr val="accent6"/>
              </a:solidFill>
            </a:ln>
          </c:spPr>
          <c:marker>
            <c:symbol val="circle"/>
            <c:size val="9"/>
            <c:spPr>
              <a:solidFill>
                <a:schemeClr val="accent6"/>
              </a:solidFill>
              <a:ln>
                <a:noFill/>
              </a:ln>
            </c:spPr>
          </c:marker>
          <c:xVal>
            <c:numRef>
              <c:f>t_elec_lr!$A$2:$A$13</c:f>
              <c:numCache>
                <c:formatCode>General</c:formatCode>
                <c:ptCount val="12"/>
                <c:pt idx="0">
                  <c:v>1959</c:v>
                </c:pt>
                <c:pt idx="1">
                  <c:v>1964</c:v>
                </c:pt>
                <c:pt idx="2">
                  <c:v>1969</c:v>
                </c:pt>
                <c:pt idx="3">
                  <c:v>1978</c:v>
                </c:pt>
                <c:pt idx="4">
                  <c:v>1982</c:v>
                </c:pt>
                <c:pt idx="5">
                  <c:v>1990</c:v>
                </c:pt>
                <c:pt idx="6">
                  <c:v>1995</c:v>
                </c:pt>
                <c:pt idx="7">
                  <c:v>1999</c:v>
                </c:pt>
                <c:pt idx="8">
                  <c:v>2004</c:v>
                </c:pt>
                <c:pt idx="9">
                  <c:v>2008</c:v>
                </c:pt>
                <c:pt idx="10">
                  <c:v>2013</c:v>
                </c:pt>
                <c:pt idx="11">
                  <c:v>2018</c:v>
                </c:pt>
              </c:numCache>
            </c:numRef>
          </c:xVal>
          <c:yVal>
            <c:numRef>
              <c:f>t_elec_lr!$E$2:$E$13</c:f>
              <c:numCache>
                <c:formatCode>0%</c:formatCode>
                <c:ptCount val="12"/>
                <c:pt idx="0">
                  <c:v>0.1290583610534668</c:v>
                </c:pt>
                <c:pt idx="1">
                  <c:v>0.16082496643066407</c:v>
                </c:pt>
                <c:pt idx="2">
                  <c:v>1.1306140422821045E-2</c:v>
                </c:pt>
                <c:pt idx="3">
                  <c:v>1.3293199855834246E-2</c:v>
                </c:pt>
                <c:pt idx="4">
                  <c:v>9.4627618789672845E-3</c:v>
                </c:pt>
                <c:pt idx="5">
                  <c:v>1.0094727277755738E-2</c:v>
                </c:pt>
                <c:pt idx="6">
                  <c:v>7.2521760314702985E-3</c:v>
                </c:pt>
                <c:pt idx="7">
                  <c:v>1.1864062771201134E-2</c:v>
                </c:pt>
                <c:pt idx="8">
                  <c:v>1.5869725495576859E-4</c:v>
                </c:pt>
                <c:pt idx="9">
                  <c:v>2.4075201153755188E-3</c:v>
                </c:pt>
                <c:pt idx="10">
                  <c:v>5.6356745772063733E-5</c:v>
                </c:pt>
                <c:pt idx="11">
                  <c:v>5.0933457911014554E-4</c:v>
                </c:pt>
              </c:numCache>
            </c:numRef>
          </c:yVal>
          <c:smooth val="0"/>
          <c:extLst xmlns:c16r2="http://schemas.microsoft.com/office/drawing/2015/06/chart">
            <c:ext xmlns:c16="http://schemas.microsoft.com/office/drawing/2014/chart" uri="{C3380CC4-5D6E-409C-BE32-E72D297353CC}">
              <c16:uniqueId val="{0000000B-2962-2E40-B2FE-02216ECDBDCA}"/>
            </c:ext>
          </c:extLst>
        </c:ser>
        <c:ser>
          <c:idx val="1"/>
          <c:order val="1"/>
          <c:tx>
            <c:strRef>
              <c:f>t_elec_lr!$C$1</c:f>
              <c:strCache>
                <c:ptCount val="1"/>
                <c:pt idx="0">
                  <c:v>Centre-left</c:v>
                </c:pt>
              </c:strCache>
            </c:strRef>
          </c:tx>
          <c:spPr>
            <a:ln w="28575" cap="rnd">
              <a:solidFill>
                <a:srgbClr val="FF0000"/>
              </a:solidFill>
              <a:round/>
            </a:ln>
            <a:effectLst/>
          </c:spPr>
          <c:marker>
            <c:symbol val="circle"/>
            <c:size val="9"/>
            <c:spPr>
              <a:solidFill>
                <a:srgbClr val="FF0000"/>
              </a:solidFill>
              <a:ln w="25400">
                <a:noFill/>
              </a:ln>
              <a:effectLst/>
            </c:spPr>
          </c:marker>
          <c:xVal>
            <c:numRef>
              <c:f>t_elec_lr!$A$2:$A$13</c:f>
              <c:numCache>
                <c:formatCode>General</c:formatCode>
                <c:ptCount val="12"/>
                <c:pt idx="0">
                  <c:v>1959</c:v>
                </c:pt>
                <c:pt idx="1">
                  <c:v>1964</c:v>
                </c:pt>
                <c:pt idx="2">
                  <c:v>1969</c:v>
                </c:pt>
                <c:pt idx="3">
                  <c:v>1978</c:v>
                </c:pt>
                <c:pt idx="4">
                  <c:v>1982</c:v>
                </c:pt>
                <c:pt idx="5">
                  <c:v>1990</c:v>
                </c:pt>
                <c:pt idx="6">
                  <c:v>1995</c:v>
                </c:pt>
                <c:pt idx="7">
                  <c:v>1999</c:v>
                </c:pt>
                <c:pt idx="8">
                  <c:v>2004</c:v>
                </c:pt>
                <c:pt idx="9">
                  <c:v>2008</c:v>
                </c:pt>
                <c:pt idx="10">
                  <c:v>2013</c:v>
                </c:pt>
                <c:pt idx="11">
                  <c:v>2018</c:v>
                </c:pt>
              </c:numCache>
            </c:numRef>
          </c:xVal>
          <c:yVal>
            <c:numRef>
              <c:f>t_elec_lr!$C$2:$C$13</c:f>
              <c:numCache>
                <c:formatCode>0%</c:formatCode>
                <c:ptCount val="12"/>
                <c:pt idx="0">
                  <c:v>2.1055161952972412E-2</c:v>
                </c:pt>
                <c:pt idx="1">
                  <c:v>0</c:v>
                </c:pt>
                <c:pt idx="2">
                  <c:v>0.11952814102172851</c:v>
                </c:pt>
                <c:pt idx="3">
                  <c:v>0.1917885234206915</c:v>
                </c:pt>
                <c:pt idx="4">
                  <c:v>0.1957590675354004</c:v>
                </c:pt>
                <c:pt idx="5">
                  <c:v>0</c:v>
                </c:pt>
                <c:pt idx="6">
                  <c:v>0.12136041641235351</c:v>
                </c:pt>
                <c:pt idx="7">
                  <c:v>0.25393906354904172</c:v>
                </c:pt>
                <c:pt idx="8">
                  <c:v>0.18791203223168851</c:v>
                </c:pt>
                <c:pt idx="9">
                  <c:v>0.32455779075622559</c:v>
                </c:pt>
                <c:pt idx="10">
                  <c:v>0.36650981903076174</c:v>
                </c:pt>
                <c:pt idx="11">
                  <c:v>0.45685650199651717</c:v>
                </c:pt>
              </c:numCache>
            </c:numRef>
          </c:yVal>
          <c:smooth val="0"/>
          <c:extLst xmlns:c16r2="http://schemas.microsoft.com/office/drawing/2015/06/chart">
            <c:ext xmlns:c16="http://schemas.microsoft.com/office/drawing/2014/chart" uri="{C3380CC4-5D6E-409C-BE32-E72D297353CC}">
              <c16:uniqueId val="{00000008-2962-2E40-B2FE-02216ECDBDCA}"/>
            </c:ext>
          </c:extLst>
        </c:ser>
        <c:ser>
          <c:idx val="0"/>
          <c:order val="2"/>
          <c:tx>
            <c:strRef>
              <c:f>t_elec_lr!$B$1</c:f>
              <c:strCache>
                <c:ptCount val="1"/>
                <c:pt idx="0">
                  <c:v>Centre</c:v>
                </c:pt>
              </c:strCache>
            </c:strRef>
          </c:tx>
          <c:spPr>
            <a:ln w="28575" cap="rnd">
              <a:solidFill>
                <a:schemeClr val="accent3"/>
              </a:solidFill>
              <a:round/>
            </a:ln>
            <a:effectLst/>
          </c:spPr>
          <c:marker>
            <c:symbol val="circle"/>
            <c:size val="9"/>
            <c:spPr>
              <a:solidFill>
                <a:schemeClr val="accent3"/>
              </a:solidFill>
              <a:ln w="9525">
                <a:noFill/>
              </a:ln>
              <a:effectLst/>
            </c:spPr>
          </c:marker>
          <c:xVal>
            <c:numRef>
              <c:f>t_elec_lr!$A$2:$A$13</c:f>
              <c:numCache>
                <c:formatCode>General</c:formatCode>
                <c:ptCount val="12"/>
                <c:pt idx="0">
                  <c:v>1959</c:v>
                </c:pt>
                <c:pt idx="1">
                  <c:v>1964</c:v>
                </c:pt>
                <c:pt idx="2">
                  <c:v>1969</c:v>
                </c:pt>
                <c:pt idx="3">
                  <c:v>1978</c:v>
                </c:pt>
                <c:pt idx="4">
                  <c:v>1982</c:v>
                </c:pt>
                <c:pt idx="5">
                  <c:v>1990</c:v>
                </c:pt>
                <c:pt idx="6">
                  <c:v>1995</c:v>
                </c:pt>
                <c:pt idx="7">
                  <c:v>1999</c:v>
                </c:pt>
                <c:pt idx="8">
                  <c:v>2004</c:v>
                </c:pt>
                <c:pt idx="9">
                  <c:v>2008</c:v>
                </c:pt>
                <c:pt idx="10">
                  <c:v>2013</c:v>
                </c:pt>
                <c:pt idx="11">
                  <c:v>2018</c:v>
                </c:pt>
              </c:numCache>
            </c:numRef>
          </c:xVal>
          <c:yVal>
            <c:numRef>
              <c:f>t_elec_lr!$B$2:$B$13</c:f>
              <c:numCache>
                <c:formatCode>0%</c:formatCode>
                <c:ptCount val="12"/>
                <c:pt idx="0">
                  <c:v>0</c:v>
                </c:pt>
                <c:pt idx="1">
                  <c:v>0</c:v>
                </c:pt>
                <c:pt idx="2">
                  <c:v>0.11261850357055664</c:v>
                </c:pt>
                <c:pt idx="3">
                  <c:v>1.3624860495328904E-2</c:v>
                </c:pt>
                <c:pt idx="4">
                  <c:v>6.7578126955777406E-3</c:v>
                </c:pt>
                <c:pt idx="5">
                  <c:v>0.19907827377319337</c:v>
                </c:pt>
                <c:pt idx="6">
                  <c:v>3.3360278606414794E-2</c:v>
                </c:pt>
                <c:pt idx="7">
                  <c:v>8.2943730950355524E-2</c:v>
                </c:pt>
                <c:pt idx="8">
                  <c:v>6.2082451581954953E-2</c:v>
                </c:pt>
                <c:pt idx="9">
                  <c:v>4.8053101599216462E-2</c:v>
                </c:pt>
                <c:pt idx="10">
                  <c:v>0</c:v>
                </c:pt>
                <c:pt idx="11">
                  <c:v>2.4180150653701275E-2</c:v>
                </c:pt>
              </c:numCache>
            </c:numRef>
          </c:yVal>
          <c:smooth val="0"/>
          <c:extLst xmlns:c16r2="http://schemas.microsoft.com/office/drawing/2015/06/chart">
            <c:ext xmlns:c16="http://schemas.microsoft.com/office/drawing/2014/chart" uri="{C3380CC4-5D6E-409C-BE32-E72D297353CC}">
              <c16:uniqueId val="{00000006-2962-2E40-B2FE-02216ECDBDCA}"/>
            </c:ext>
          </c:extLst>
        </c:ser>
        <c:ser>
          <c:idx val="4"/>
          <c:order val="3"/>
          <c:tx>
            <c:strRef>
              <c:f>t_elec_lr!$F$1</c:f>
              <c:strCache>
                <c:ptCount val="1"/>
                <c:pt idx="0">
                  <c:v>Right</c:v>
                </c:pt>
              </c:strCache>
            </c:strRef>
          </c:tx>
          <c:spPr>
            <a:ln w="28575">
              <a:solidFill>
                <a:schemeClr val="accent4"/>
              </a:solidFill>
            </a:ln>
          </c:spPr>
          <c:marker>
            <c:symbol val="circle"/>
            <c:size val="9"/>
            <c:spPr>
              <a:solidFill>
                <a:schemeClr val="accent4"/>
              </a:solidFill>
              <a:ln>
                <a:noFill/>
              </a:ln>
            </c:spPr>
          </c:marker>
          <c:xVal>
            <c:numRef>
              <c:f>t_elec_lr!$A$2:$A$13</c:f>
              <c:numCache>
                <c:formatCode>General</c:formatCode>
                <c:ptCount val="12"/>
                <c:pt idx="0">
                  <c:v>1959</c:v>
                </c:pt>
                <c:pt idx="1">
                  <c:v>1964</c:v>
                </c:pt>
                <c:pt idx="2">
                  <c:v>1969</c:v>
                </c:pt>
                <c:pt idx="3">
                  <c:v>1978</c:v>
                </c:pt>
                <c:pt idx="4">
                  <c:v>1982</c:v>
                </c:pt>
                <c:pt idx="5">
                  <c:v>1990</c:v>
                </c:pt>
                <c:pt idx="6">
                  <c:v>1995</c:v>
                </c:pt>
                <c:pt idx="7">
                  <c:v>1999</c:v>
                </c:pt>
                <c:pt idx="8">
                  <c:v>2004</c:v>
                </c:pt>
                <c:pt idx="9">
                  <c:v>2008</c:v>
                </c:pt>
                <c:pt idx="10">
                  <c:v>2013</c:v>
                </c:pt>
                <c:pt idx="11">
                  <c:v>2018</c:v>
                </c:pt>
              </c:numCache>
            </c:numRef>
          </c:xVal>
          <c:yVal>
            <c:numRef>
              <c:f>t_elec_lr!$F$2:$F$13</c:f>
              <c:numCache>
                <c:formatCode>0%</c:formatCode>
                <c:ptCount val="12"/>
                <c:pt idx="0">
                  <c:v>0.5805939531326294</c:v>
                </c:pt>
                <c:pt idx="1">
                  <c:v>0.68266745805740359</c:v>
                </c:pt>
                <c:pt idx="2">
                  <c:v>0.50998494625091551</c:v>
                </c:pt>
                <c:pt idx="3">
                  <c:v>0.57231815338134762</c:v>
                </c:pt>
                <c:pt idx="4">
                  <c:v>0.66421012878417973</c:v>
                </c:pt>
                <c:pt idx="5">
                  <c:v>0.68150045394897463</c:v>
                </c:pt>
                <c:pt idx="6">
                  <c:v>0.8026997947692871</c:v>
                </c:pt>
                <c:pt idx="7">
                  <c:v>0.52468200897797945</c:v>
                </c:pt>
                <c:pt idx="8">
                  <c:v>0.63767880879342553</c:v>
                </c:pt>
                <c:pt idx="9">
                  <c:v>0.48553600547835229</c:v>
                </c:pt>
                <c:pt idx="10">
                  <c:v>0.47781321512535213</c:v>
                </c:pt>
                <c:pt idx="11">
                  <c:v>0.34006658153666647</c:v>
                </c:pt>
              </c:numCache>
            </c:numRef>
          </c:yVal>
          <c:smooth val="0"/>
          <c:extLst xmlns:c16r2="http://schemas.microsoft.com/office/drawing/2015/06/chart">
            <c:ext xmlns:c16="http://schemas.microsoft.com/office/drawing/2014/chart" uri="{C3380CC4-5D6E-409C-BE32-E72D297353CC}">
              <c16:uniqueId val="{0000000C-2962-2E40-B2FE-02216ECDBDCA}"/>
            </c:ext>
          </c:extLst>
        </c:ser>
        <c:ser>
          <c:idx val="2"/>
          <c:order val="4"/>
          <c:tx>
            <c:strRef>
              <c:f>t_elec_lr!$D$1</c:f>
              <c:strCache>
                <c:ptCount val="1"/>
                <c:pt idx="0">
                  <c:v>Far-right</c:v>
                </c:pt>
              </c:strCache>
            </c:strRef>
          </c:tx>
          <c:spPr>
            <a:ln w="28575" cap="rnd">
              <a:solidFill>
                <a:schemeClr val="accent5"/>
              </a:solidFill>
              <a:round/>
            </a:ln>
            <a:effectLst/>
          </c:spPr>
          <c:marker>
            <c:symbol val="circle"/>
            <c:size val="9"/>
            <c:spPr>
              <a:solidFill>
                <a:schemeClr val="accent5"/>
              </a:solidFill>
              <a:ln w="9525">
                <a:noFill/>
              </a:ln>
              <a:effectLst/>
            </c:spPr>
          </c:marker>
          <c:xVal>
            <c:numRef>
              <c:f>t_elec_lr!$A$2:$A$13</c:f>
              <c:numCache>
                <c:formatCode>General</c:formatCode>
                <c:ptCount val="12"/>
                <c:pt idx="0">
                  <c:v>1959</c:v>
                </c:pt>
                <c:pt idx="1">
                  <c:v>1964</c:v>
                </c:pt>
                <c:pt idx="2">
                  <c:v>1969</c:v>
                </c:pt>
                <c:pt idx="3">
                  <c:v>1978</c:v>
                </c:pt>
                <c:pt idx="4">
                  <c:v>1982</c:v>
                </c:pt>
                <c:pt idx="5">
                  <c:v>1990</c:v>
                </c:pt>
                <c:pt idx="6">
                  <c:v>1995</c:v>
                </c:pt>
                <c:pt idx="7">
                  <c:v>1999</c:v>
                </c:pt>
                <c:pt idx="8">
                  <c:v>2004</c:v>
                </c:pt>
                <c:pt idx="9">
                  <c:v>2008</c:v>
                </c:pt>
                <c:pt idx="10">
                  <c:v>2013</c:v>
                </c:pt>
                <c:pt idx="11">
                  <c:v>2018</c:v>
                </c:pt>
              </c:numCache>
            </c:numRef>
          </c:xVal>
          <c:yVal>
            <c:numRef>
              <c:f>t_elec_lr!$D$2:$D$13</c:f>
              <c:numCache>
                <c:formatCode>0%</c:formatCode>
                <c:ptCount val="12"/>
                <c:pt idx="0">
                  <c:v>0.21526832610368729</c:v>
                </c:pt>
                <c:pt idx="1">
                  <c:v>0.14638464927673339</c:v>
                </c:pt>
                <c:pt idx="2">
                  <c:v>0.20899177551269532</c:v>
                </c:pt>
                <c:pt idx="3">
                  <c:v>0.15480951309204102</c:v>
                </c:pt>
                <c:pt idx="4">
                  <c:v>0.14464086532592774</c:v>
                </c:pt>
                <c:pt idx="5">
                  <c:v>7.0051455497741694E-2</c:v>
                </c:pt>
                <c:pt idx="6">
                  <c:v>7.353960514068604E-2</c:v>
                </c:pt>
                <c:pt idx="7">
                  <c:v>0.15435411453247069</c:v>
                </c:pt>
                <c:pt idx="8">
                  <c:v>0.15225732803344727</c:v>
                </c:pt>
                <c:pt idx="9">
                  <c:v>0.14688793182373047</c:v>
                </c:pt>
                <c:pt idx="10">
                  <c:v>0.14775680541992187</c:v>
                </c:pt>
                <c:pt idx="11">
                  <c:v>0.16893165588378906</c:v>
                </c:pt>
              </c:numCache>
            </c:numRef>
          </c:yVal>
          <c:smooth val="0"/>
          <c:extLst xmlns:c16r2="http://schemas.microsoft.com/office/drawing/2015/06/chart">
            <c:ext xmlns:c16="http://schemas.microsoft.com/office/drawing/2014/chart" uri="{C3380CC4-5D6E-409C-BE32-E72D297353CC}">
              <c16:uniqueId val="{0000000A-2962-2E40-B2FE-02216ECDBDCA}"/>
            </c:ext>
          </c:extLst>
        </c:ser>
        <c:dLbls>
          <c:showLegendKey val="0"/>
          <c:showVal val="0"/>
          <c:showCatName val="0"/>
          <c:showSerName val="0"/>
          <c:showPercent val="0"/>
          <c:showBubbleSize val="0"/>
        </c:dLbls>
        <c:axId val="-657957312"/>
        <c:axId val="-657939360"/>
      </c:scatterChart>
      <c:valAx>
        <c:axId val="-657957312"/>
        <c:scaling>
          <c:orientation val="minMax"/>
          <c:max val="20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657939360"/>
        <c:crosses val="autoZero"/>
        <c:crossBetween val="midCat"/>
        <c:majorUnit val="5"/>
      </c:valAx>
      <c:valAx>
        <c:axId val="-657939360"/>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657957312"/>
        <c:crosses val="autoZero"/>
        <c:crossBetween val="midCat"/>
      </c:valAx>
      <c:spPr>
        <a:ln>
          <a:solidFill>
            <a:schemeClr val="tx1"/>
          </a:solidFill>
        </a:ln>
      </c:spPr>
    </c:plotArea>
    <c:legend>
      <c:legendPos val="b"/>
      <c:layout>
        <c:manualLayout>
          <c:xMode val="edge"/>
          <c:yMode val="edge"/>
          <c:x val="7.1391791866939294E-2"/>
          <c:y val="0.10843211424505755"/>
          <c:w val="0.40970427314047936"/>
          <c:h val="9.8095025517142928E-2"/>
        </c:manualLayout>
      </c:layout>
      <c:overlay val="0"/>
      <c:spPr>
        <a:solidFill>
          <a:schemeClr val="bg1"/>
        </a:solidFill>
        <a:ln w="5080">
          <a:solidFill>
            <a:schemeClr val="tx1">
              <a:lumMod val="85000"/>
              <a:lumOff val="15000"/>
            </a:schemeClr>
          </a:solidFill>
        </a:ln>
        <a:effectLst/>
      </c:spPr>
      <c:txPr>
        <a:bodyPr rot="0" vert="horz"/>
        <a:lstStyle/>
        <a:p>
          <a:pPr>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C3 – Religious cleavages in Malaysia</a:t>
            </a:r>
            <a:endParaRPr lang="en-US" sz="1800" b="1"/>
          </a:p>
        </c:rich>
      </c:tx>
      <c:layout/>
      <c:overlay val="0"/>
      <c:spPr>
        <a:noFill/>
        <a:ln>
          <a:noFill/>
        </a:ln>
        <a:effectLst/>
      </c:spPr>
    </c:title>
    <c:autoTitleDeleted val="0"/>
    <c:plotArea>
      <c:layout>
        <c:manualLayout>
          <c:layoutTarget val="inner"/>
          <c:xMode val="edge"/>
          <c:yMode val="edge"/>
          <c:x val="4.1029922264443561E-2"/>
          <c:y val="8.5843692626498935E-2"/>
          <c:w val="0.9248609286734184"/>
          <c:h val="0.72170760346467977"/>
        </c:manualLayout>
      </c:layout>
      <c:scatterChart>
        <c:scatterStyle val="lineMarker"/>
        <c:varyColors val="0"/>
        <c:ser>
          <c:idx val="0"/>
          <c:order val="0"/>
          <c:tx>
            <c:v>Difference between (% Buddhist / Taoist) and (% other voters) voting BN</c:v>
          </c:tx>
          <c:spPr>
            <a:ln w="28575" cap="rnd">
              <a:solidFill>
                <a:schemeClr val="accent1"/>
              </a:solidFill>
              <a:round/>
            </a:ln>
            <a:effectLst/>
          </c:spPr>
          <c:marker>
            <c:symbol val="circle"/>
            <c:size val="9"/>
            <c:spPr>
              <a:solidFill>
                <a:schemeClr val="accent1"/>
              </a:solidFill>
              <a:ln w="9525">
                <a:solidFill>
                  <a:schemeClr val="accent1"/>
                </a:solidFill>
              </a:ln>
              <a:effectLst/>
            </c:spPr>
          </c:marker>
          <c:xVal>
            <c:numRef>
              <c:f>r_votediff!$C$2:$C$4</c:f>
              <c:numCache>
                <c:formatCode>General</c:formatCode>
                <c:ptCount val="3"/>
                <c:pt idx="0">
                  <c:v>2004</c:v>
                </c:pt>
                <c:pt idx="1">
                  <c:v>2008</c:v>
                </c:pt>
                <c:pt idx="2">
                  <c:v>2013</c:v>
                </c:pt>
              </c:numCache>
            </c:numRef>
          </c:xVal>
          <c:yVal>
            <c:numRef>
              <c:f>r_votediff!$AT$2:$AT$4</c:f>
              <c:numCache>
                <c:formatCode>General</c:formatCode>
                <c:ptCount val="3"/>
                <c:pt idx="0">
                  <c:v>-19.471313964419611</c:v>
                </c:pt>
                <c:pt idx="1">
                  <c:v>-11.099341150422196</c:v>
                </c:pt>
                <c:pt idx="2">
                  <c:v>-25.216778854262518</c:v>
                </c:pt>
              </c:numCache>
            </c:numRef>
          </c:yVal>
          <c:smooth val="0"/>
          <c:extLst xmlns:c16r2="http://schemas.microsoft.com/office/drawing/2015/06/chart">
            <c:ext xmlns:c16="http://schemas.microsoft.com/office/drawing/2014/chart" uri="{C3380CC4-5D6E-409C-BE32-E72D297353CC}">
              <c16:uniqueId val="{00000001-1492-F149-9828-D2DEED9FA372}"/>
            </c:ext>
          </c:extLst>
        </c:ser>
        <c:ser>
          <c:idx val="1"/>
          <c:order val="1"/>
          <c:tx>
            <c:v>After controlling for location, income, education, age, gender, employment, marital status</c:v>
          </c:tx>
          <c:spPr>
            <a:ln w="28575" cap="rnd">
              <a:solidFill>
                <a:schemeClr val="accent1">
                  <a:lumMod val="60000"/>
                  <a:lumOff val="40000"/>
                </a:schemeClr>
              </a:solidFill>
              <a:round/>
            </a:ln>
            <a:effectLst/>
          </c:spPr>
          <c:marker>
            <c:symbol val="circle"/>
            <c:size val="9"/>
            <c:spPr>
              <a:solidFill>
                <a:schemeClr val="accent1">
                  <a:lumMod val="60000"/>
                  <a:lumOff val="40000"/>
                </a:schemeClr>
              </a:solidFill>
              <a:ln w="9525">
                <a:solidFill>
                  <a:schemeClr val="accent1">
                    <a:lumMod val="60000"/>
                    <a:lumOff val="40000"/>
                  </a:schemeClr>
                </a:solidFill>
              </a:ln>
              <a:effectLst/>
            </c:spPr>
          </c:marker>
          <c:xVal>
            <c:numRef>
              <c:f>r_votediff!$C$2:$C$4</c:f>
              <c:numCache>
                <c:formatCode>General</c:formatCode>
                <c:ptCount val="3"/>
                <c:pt idx="0">
                  <c:v>2004</c:v>
                </c:pt>
                <c:pt idx="1">
                  <c:v>2008</c:v>
                </c:pt>
                <c:pt idx="2">
                  <c:v>2013</c:v>
                </c:pt>
              </c:numCache>
            </c:numRef>
          </c:xVal>
          <c:yVal>
            <c:numRef>
              <c:f>r_votediff!$AV$2:$AV$4</c:f>
              <c:numCache>
                <c:formatCode>General</c:formatCode>
                <c:ptCount val="3"/>
                <c:pt idx="0">
                  <c:v>-19.58720344197576</c:v>
                </c:pt>
                <c:pt idx="1">
                  <c:v>-6.3783921895494213</c:v>
                </c:pt>
                <c:pt idx="2">
                  <c:v>-19.647314892923344</c:v>
                </c:pt>
              </c:numCache>
            </c:numRef>
          </c:yVal>
          <c:smooth val="0"/>
          <c:extLst xmlns:c16r2="http://schemas.microsoft.com/office/drawing/2015/06/chart">
            <c:ext xmlns:c16="http://schemas.microsoft.com/office/drawing/2014/chart" uri="{C3380CC4-5D6E-409C-BE32-E72D297353CC}">
              <c16:uniqueId val="{00000003-1492-F149-9828-D2DEED9FA372}"/>
            </c:ext>
          </c:extLst>
        </c:ser>
        <c:ser>
          <c:idx val="2"/>
          <c:order val="2"/>
          <c:tx>
            <c:v>Difference between (% Muslims) and (% other voters) voting BN</c:v>
          </c:tx>
          <c:spPr>
            <a:ln w="28575" cap="rnd">
              <a:solidFill>
                <a:schemeClr val="accent6"/>
              </a:solidFill>
              <a:round/>
            </a:ln>
            <a:effectLst/>
          </c:spPr>
          <c:marker>
            <c:symbol val="circle"/>
            <c:size val="9"/>
            <c:spPr>
              <a:solidFill>
                <a:schemeClr val="accent6"/>
              </a:solidFill>
              <a:ln w="9525">
                <a:solidFill>
                  <a:schemeClr val="accent6"/>
                </a:solidFill>
              </a:ln>
              <a:effectLst/>
            </c:spPr>
          </c:marker>
          <c:xVal>
            <c:numRef>
              <c:f>r_votediff!$C$2:$C$4</c:f>
              <c:numCache>
                <c:formatCode>General</c:formatCode>
                <c:ptCount val="3"/>
                <c:pt idx="0">
                  <c:v>2004</c:v>
                </c:pt>
                <c:pt idx="1">
                  <c:v>2008</c:v>
                </c:pt>
                <c:pt idx="2">
                  <c:v>2013</c:v>
                </c:pt>
              </c:numCache>
            </c:numRef>
          </c:xVal>
          <c:yVal>
            <c:numRef>
              <c:f>r_votediff!$AZ$2:$AZ$4</c:f>
              <c:numCache>
                <c:formatCode>General</c:formatCode>
                <c:ptCount val="3"/>
                <c:pt idx="0">
                  <c:v>3.6295689208989885</c:v>
                </c:pt>
                <c:pt idx="1">
                  <c:v>4.4326956895736114</c:v>
                </c:pt>
                <c:pt idx="2">
                  <c:v>15.058142462428101</c:v>
                </c:pt>
              </c:numCache>
            </c:numRef>
          </c:yVal>
          <c:smooth val="0"/>
          <c:extLst xmlns:c16r2="http://schemas.microsoft.com/office/drawing/2015/06/chart">
            <c:ext xmlns:c16="http://schemas.microsoft.com/office/drawing/2014/chart" uri="{C3380CC4-5D6E-409C-BE32-E72D297353CC}">
              <c16:uniqueId val="{00000005-1492-F149-9828-D2DEED9FA372}"/>
            </c:ext>
          </c:extLst>
        </c:ser>
        <c:ser>
          <c:idx val="3"/>
          <c:order val="3"/>
          <c:tx>
            <c:strRef>
              <c:f>r_votediff!$B$1</c:f>
              <c:strCache>
                <c:ptCount val="1"/>
                <c:pt idx="0">
                  <c:v>zero</c:v>
                </c:pt>
              </c:strCache>
            </c:strRef>
          </c:tx>
          <c:spPr>
            <a:ln w="28575" cap="rnd">
              <a:solidFill>
                <a:schemeClr val="tx1"/>
              </a:solidFill>
              <a:round/>
            </a:ln>
            <a:effectLst/>
          </c:spPr>
          <c:marker>
            <c:symbol val="none"/>
          </c:marker>
          <c:xVal>
            <c:numRef>
              <c:f>r_votediff!$C$2:$C$4</c:f>
              <c:numCache>
                <c:formatCode>General</c:formatCode>
                <c:ptCount val="3"/>
                <c:pt idx="0">
                  <c:v>2004</c:v>
                </c:pt>
                <c:pt idx="1">
                  <c:v>2008</c:v>
                </c:pt>
                <c:pt idx="2">
                  <c:v>2013</c:v>
                </c:pt>
              </c:numCache>
            </c:numRef>
          </c:xVal>
          <c:yVal>
            <c:numRef>
              <c:f>r_votediff!$B$2:$B$4</c:f>
              <c:numCache>
                <c:formatCode>General</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7-1492-F149-9828-D2DEED9FA372}"/>
            </c:ext>
          </c:extLst>
        </c:ser>
        <c:ser>
          <c:idx val="4"/>
          <c:order val="4"/>
          <c:tx>
            <c:v>After controls</c:v>
          </c:tx>
          <c:spPr>
            <a:ln w="28575">
              <a:solidFill>
                <a:schemeClr val="accent6">
                  <a:lumMod val="60000"/>
                  <a:lumOff val="40000"/>
                </a:schemeClr>
              </a:solidFill>
            </a:ln>
          </c:spPr>
          <c:marker>
            <c:symbol val="circle"/>
            <c:size val="9"/>
            <c:spPr>
              <a:solidFill>
                <a:schemeClr val="accent6">
                  <a:lumMod val="60000"/>
                  <a:lumOff val="40000"/>
                </a:schemeClr>
              </a:solidFill>
              <a:ln>
                <a:solidFill>
                  <a:schemeClr val="accent6">
                    <a:lumMod val="60000"/>
                    <a:lumOff val="40000"/>
                  </a:schemeClr>
                </a:solidFill>
              </a:ln>
            </c:spPr>
          </c:marker>
          <c:xVal>
            <c:numRef>
              <c:f>r_votediff!$C$2:$C$4</c:f>
              <c:numCache>
                <c:formatCode>General</c:formatCode>
                <c:ptCount val="3"/>
                <c:pt idx="0">
                  <c:v>2004</c:v>
                </c:pt>
                <c:pt idx="1">
                  <c:v>2008</c:v>
                </c:pt>
                <c:pt idx="2">
                  <c:v>2013</c:v>
                </c:pt>
              </c:numCache>
            </c:numRef>
          </c:xVal>
          <c:yVal>
            <c:numRef>
              <c:f>r_votediff!$BB$2:$BB$4</c:f>
              <c:numCache>
                <c:formatCode>General</c:formatCode>
                <c:ptCount val="3"/>
                <c:pt idx="0">
                  <c:v>3.2124982306020828</c:v>
                </c:pt>
                <c:pt idx="1">
                  <c:v>-1.3990468500645572</c:v>
                </c:pt>
                <c:pt idx="2">
                  <c:v>9.2162232283470598</c:v>
                </c:pt>
              </c:numCache>
            </c:numRef>
          </c:yVal>
          <c:smooth val="0"/>
          <c:extLst xmlns:c16r2="http://schemas.microsoft.com/office/drawing/2015/06/chart">
            <c:ext xmlns:c16="http://schemas.microsoft.com/office/drawing/2014/chart" uri="{C3380CC4-5D6E-409C-BE32-E72D297353CC}">
              <c16:uniqueId val="{00000000-E8F9-4905-8CDE-E7B1A4E873B2}"/>
            </c:ext>
          </c:extLst>
        </c:ser>
        <c:dLbls>
          <c:showLegendKey val="0"/>
          <c:showVal val="0"/>
          <c:showCatName val="0"/>
          <c:showSerName val="0"/>
          <c:showPercent val="0"/>
          <c:showBubbleSize val="0"/>
        </c:dLbls>
        <c:axId val="-850594624"/>
        <c:axId val="-850563616"/>
      </c:scatterChart>
      <c:valAx>
        <c:axId val="-850594624"/>
        <c:scaling>
          <c:orientation val="minMax"/>
          <c:max val="2013"/>
          <c:min val="200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63616"/>
        <c:crossesAt val="-40"/>
        <c:crossBetween val="midCat"/>
        <c:majorUnit val="1"/>
      </c:valAx>
      <c:valAx>
        <c:axId val="-850563616"/>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94624"/>
        <c:crosses val="autoZero"/>
        <c:crossBetween val="midCat"/>
      </c:valAx>
      <c:spPr>
        <a:ln>
          <a:solidFill>
            <a:schemeClr val="tx1"/>
          </a:solidFill>
        </a:ln>
      </c:spPr>
    </c:plotArea>
    <c:legend>
      <c:legendPos val="b"/>
      <c:legendEntry>
        <c:idx val="3"/>
        <c:delete val="1"/>
      </c:legendEntry>
      <c:layout>
        <c:manualLayout>
          <c:xMode val="edge"/>
          <c:yMode val="edge"/>
          <c:x val="5.9815601550257974E-2"/>
          <c:y val="9.7517032236760365E-2"/>
          <c:w val="0.89236800423892715"/>
          <c:h val="0.21366398485627933"/>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C4 – Support for the National Front Coalition </a:t>
            </a:r>
            <a:br>
              <a:rPr lang="en-US" sz="1680" b="1" i="0" u="none" strike="noStrike" baseline="0">
                <a:effectLst/>
              </a:rPr>
            </a:br>
            <a:r>
              <a:rPr lang="en-US" sz="1680" b="1" i="0" u="none" strike="noStrike" baseline="0">
                <a:effectLst/>
              </a:rPr>
              <a:t>among top-income voters</a:t>
            </a:r>
            <a:endParaRPr lang="en-US" sz="1800" b="1"/>
          </a:p>
        </c:rich>
      </c:tx>
      <c:layout/>
      <c:overlay val="0"/>
      <c:spPr>
        <a:noFill/>
        <a:ln>
          <a:noFill/>
        </a:ln>
        <a:effectLst/>
      </c:spPr>
    </c:title>
    <c:autoTitleDeleted val="0"/>
    <c:plotArea>
      <c:layout>
        <c:manualLayout>
          <c:layoutTarget val="inner"/>
          <c:xMode val="edge"/>
          <c:yMode val="edge"/>
          <c:x val="4.1029922264443561E-2"/>
          <c:y val="0.12560446344609183"/>
          <c:w val="0.9248609286734184"/>
          <c:h val="0.68194683227296748"/>
        </c:manualLayout>
      </c:layout>
      <c:scatterChart>
        <c:scatterStyle val="lineMarker"/>
        <c:varyColors val="0"/>
        <c:ser>
          <c:idx val="0"/>
          <c:order val="0"/>
          <c:tx>
            <c:v>Difference between (% of top 10% earners) and (% of bottom 90% earners) voting BN</c:v>
          </c:tx>
          <c:spPr>
            <a:ln w="28575" cap="rnd">
              <a:solidFill>
                <a:srgbClr val="FF0000"/>
              </a:solidFill>
              <a:round/>
            </a:ln>
            <a:effectLst/>
          </c:spPr>
          <c:marker>
            <c:symbol val="circle"/>
            <c:size val="9"/>
            <c:spPr>
              <a:solidFill>
                <a:srgbClr val="FF0000"/>
              </a:solidFill>
              <a:ln w="9525">
                <a:noFill/>
              </a:ln>
              <a:effectLst/>
            </c:spPr>
          </c:marker>
          <c:xVal>
            <c:numRef>
              <c:f>r_votediff!$C$2:$C$4</c:f>
              <c:numCache>
                <c:formatCode>General</c:formatCode>
                <c:ptCount val="3"/>
                <c:pt idx="0">
                  <c:v>2004</c:v>
                </c:pt>
                <c:pt idx="1">
                  <c:v>2008</c:v>
                </c:pt>
                <c:pt idx="2">
                  <c:v>2013</c:v>
                </c:pt>
              </c:numCache>
            </c:numRef>
          </c:xVal>
          <c:yVal>
            <c:numRef>
              <c:f>r_votediff!$AE$2:$AE$4</c:f>
              <c:numCache>
                <c:formatCode>General</c:formatCode>
                <c:ptCount val="3"/>
                <c:pt idx="0">
                  <c:v>-8.2520123287212055</c:v>
                </c:pt>
                <c:pt idx="1">
                  <c:v>-14.820470972903477</c:v>
                </c:pt>
                <c:pt idx="2">
                  <c:v>-16.535896166429431</c:v>
                </c:pt>
              </c:numCache>
            </c:numRef>
          </c:yVal>
          <c:smooth val="0"/>
          <c:extLst xmlns:c16r2="http://schemas.microsoft.com/office/drawing/2015/06/chart">
            <c:ext xmlns:c16="http://schemas.microsoft.com/office/drawing/2014/chart" uri="{C3380CC4-5D6E-409C-BE32-E72D297353CC}">
              <c16:uniqueId val="{00000001-1492-F149-9828-D2DEED9FA372}"/>
            </c:ext>
          </c:extLst>
        </c:ser>
        <c:ser>
          <c:idx val="1"/>
          <c:order val="1"/>
          <c:tx>
            <c:v>After controlling for religion, location</c:v>
          </c:tx>
          <c:spPr>
            <a:ln w="28575" cap="rnd">
              <a:solidFill>
                <a:schemeClr val="accent5"/>
              </a:solidFill>
              <a:round/>
            </a:ln>
            <a:effectLst/>
          </c:spPr>
          <c:marker>
            <c:symbol val="circle"/>
            <c:size val="9"/>
            <c:spPr>
              <a:solidFill>
                <a:schemeClr val="accent5"/>
              </a:solidFill>
              <a:ln w="9525">
                <a:noFill/>
              </a:ln>
              <a:effectLst/>
            </c:spPr>
          </c:marker>
          <c:xVal>
            <c:numRef>
              <c:f>r_votediff!$C$2:$C$4</c:f>
              <c:numCache>
                <c:formatCode>General</c:formatCode>
                <c:ptCount val="3"/>
                <c:pt idx="0">
                  <c:v>2004</c:v>
                </c:pt>
                <c:pt idx="1">
                  <c:v>2008</c:v>
                </c:pt>
                <c:pt idx="2">
                  <c:v>2013</c:v>
                </c:pt>
              </c:numCache>
            </c:numRef>
          </c:xVal>
          <c:yVal>
            <c:numRef>
              <c:f>r_votediff!$AF$2:$AF$4</c:f>
              <c:numCache>
                <c:formatCode>General</c:formatCode>
                <c:ptCount val="3"/>
                <c:pt idx="0">
                  <c:v>-5.6874958742049904</c:v>
                </c:pt>
                <c:pt idx="1">
                  <c:v>-12.867892915013154</c:v>
                </c:pt>
                <c:pt idx="2">
                  <c:v>-12.674213171857554</c:v>
                </c:pt>
              </c:numCache>
            </c:numRef>
          </c:yVal>
          <c:smooth val="0"/>
          <c:extLst xmlns:c16r2="http://schemas.microsoft.com/office/drawing/2015/06/chart">
            <c:ext xmlns:c16="http://schemas.microsoft.com/office/drawing/2014/chart" uri="{C3380CC4-5D6E-409C-BE32-E72D297353CC}">
              <c16:uniqueId val="{00000003-1492-F149-9828-D2DEED9FA372}"/>
            </c:ext>
          </c:extLst>
        </c:ser>
        <c:ser>
          <c:idx val="2"/>
          <c:order val="2"/>
          <c:tx>
            <c:v>After controlling for religion, location, age, gender, employment, marital status, income</c:v>
          </c:tx>
          <c:spPr>
            <a:ln w="28575" cap="rnd">
              <a:solidFill>
                <a:schemeClr val="accent6"/>
              </a:solidFill>
              <a:round/>
            </a:ln>
            <a:effectLst/>
          </c:spPr>
          <c:marker>
            <c:symbol val="circle"/>
            <c:size val="9"/>
            <c:spPr>
              <a:solidFill>
                <a:schemeClr val="accent6"/>
              </a:solidFill>
              <a:ln w="9525">
                <a:noFill/>
              </a:ln>
              <a:effectLst/>
            </c:spPr>
          </c:marker>
          <c:xVal>
            <c:numRef>
              <c:f>r_votediff!$C$2:$C$4</c:f>
              <c:numCache>
                <c:formatCode>General</c:formatCode>
                <c:ptCount val="3"/>
                <c:pt idx="0">
                  <c:v>2004</c:v>
                </c:pt>
                <c:pt idx="1">
                  <c:v>2008</c:v>
                </c:pt>
                <c:pt idx="2">
                  <c:v>2013</c:v>
                </c:pt>
              </c:numCache>
            </c:numRef>
          </c:xVal>
          <c:yVal>
            <c:numRef>
              <c:f>r_votediff!$AG$2:$AG$4</c:f>
              <c:numCache>
                <c:formatCode>General</c:formatCode>
                <c:ptCount val="3"/>
                <c:pt idx="0">
                  <c:v>-1.1673797096629714</c:v>
                </c:pt>
                <c:pt idx="1">
                  <c:v>-6.5554924356447479</c:v>
                </c:pt>
                <c:pt idx="2">
                  <c:v>-4.9377792270784004</c:v>
                </c:pt>
              </c:numCache>
            </c:numRef>
          </c:yVal>
          <c:smooth val="0"/>
          <c:extLst xmlns:c16r2="http://schemas.microsoft.com/office/drawing/2015/06/chart">
            <c:ext xmlns:c16="http://schemas.microsoft.com/office/drawing/2014/chart" uri="{C3380CC4-5D6E-409C-BE32-E72D297353CC}">
              <c16:uniqueId val="{00000005-1492-F149-9828-D2DEED9FA372}"/>
            </c:ext>
          </c:extLst>
        </c:ser>
        <c:ser>
          <c:idx val="3"/>
          <c:order val="3"/>
          <c:tx>
            <c:strRef>
              <c:f>r_votediff!$B$1</c:f>
              <c:strCache>
                <c:ptCount val="1"/>
                <c:pt idx="0">
                  <c:v>zero</c:v>
                </c:pt>
              </c:strCache>
            </c:strRef>
          </c:tx>
          <c:spPr>
            <a:ln w="28575" cap="rnd">
              <a:solidFill>
                <a:schemeClr val="tx1"/>
              </a:solidFill>
              <a:round/>
            </a:ln>
            <a:effectLst/>
          </c:spPr>
          <c:marker>
            <c:symbol val="none"/>
          </c:marker>
          <c:xVal>
            <c:numRef>
              <c:f>r_votediff!$C$2:$C$4</c:f>
              <c:numCache>
                <c:formatCode>General</c:formatCode>
                <c:ptCount val="3"/>
                <c:pt idx="0">
                  <c:v>2004</c:v>
                </c:pt>
                <c:pt idx="1">
                  <c:v>2008</c:v>
                </c:pt>
                <c:pt idx="2">
                  <c:v>2013</c:v>
                </c:pt>
              </c:numCache>
            </c:numRef>
          </c:xVal>
          <c:yVal>
            <c:numRef>
              <c:f>r_votediff!$B$2:$B$4</c:f>
              <c:numCache>
                <c:formatCode>General</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7-1492-F149-9828-D2DEED9FA372}"/>
            </c:ext>
          </c:extLst>
        </c:ser>
        <c:dLbls>
          <c:showLegendKey val="0"/>
          <c:showVal val="0"/>
          <c:showCatName val="0"/>
          <c:showSerName val="0"/>
          <c:showPercent val="0"/>
          <c:showBubbleSize val="0"/>
        </c:dLbls>
        <c:axId val="-850569056"/>
        <c:axId val="-850568512"/>
      </c:scatterChart>
      <c:valAx>
        <c:axId val="-850569056"/>
        <c:scaling>
          <c:orientation val="minMax"/>
          <c:max val="2013"/>
          <c:min val="200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68512"/>
        <c:crossesAt val="-40"/>
        <c:crossBetween val="midCat"/>
        <c:majorUnit val="1"/>
      </c:valAx>
      <c:valAx>
        <c:axId val="-850568512"/>
        <c:scaling>
          <c:orientation val="minMax"/>
          <c:max val="25"/>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69056"/>
        <c:crosses val="autoZero"/>
        <c:crossBetween val="midCat"/>
        <c:majorUnit val="5"/>
      </c:valAx>
      <c:spPr>
        <a:ln>
          <a:solidFill>
            <a:schemeClr val="tx1"/>
          </a:solidFill>
        </a:ln>
      </c:spPr>
    </c:plotArea>
    <c:legend>
      <c:legendPos val="b"/>
      <c:legendEntry>
        <c:idx val="3"/>
        <c:delete val="1"/>
      </c:legendEntry>
      <c:layout>
        <c:manualLayout>
          <c:xMode val="edge"/>
          <c:yMode val="edge"/>
          <c:x val="6.1182070294321017E-2"/>
          <c:y val="0.13727792941666617"/>
          <c:w val="0.89236800423892715"/>
          <c:h val="0.20738595824601494"/>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Baskerville" panose="02020502070401020303" pitchFamily="18" charset="0"/>
          <a:ea typeface="Baskerville" panose="02020502070401020303" pitchFamily="18" charset="0"/>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C5 - Vote for the National Front by income group among Muslims and non-Muslims</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127951707501266"/>
          <c:w val="0.91062130312926559"/>
          <c:h val="0.57756083967741245"/>
        </c:manualLayout>
      </c:layout>
      <c:barChart>
        <c:barDir val="col"/>
        <c:grouping val="clustered"/>
        <c:varyColors val="0"/>
        <c:ser>
          <c:idx val="2"/>
          <c:order val="0"/>
          <c:tx>
            <c:strRef>
              <c:f>t_bn_inc_rel!$C$2</c:f>
              <c:strCache>
                <c:ptCount val="1"/>
                <c:pt idx="0">
                  <c:v>Bottom 50%</c:v>
                </c:pt>
              </c:strCache>
            </c:strRef>
          </c:tx>
          <c:spPr>
            <a:solidFill>
              <a:schemeClr val="accent1"/>
            </a:solidFill>
            <a:ln>
              <a:solidFill>
                <a:schemeClr val="accent1"/>
              </a:solidFill>
            </a:ln>
            <a:effectLst/>
          </c:spPr>
          <c:invertIfNegative val="0"/>
          <c:cat>
            <c:numRef>
              <c:f>t_bn_inc_rel!$B$3:$B$9</c:f>
              <c:numCache>
                <c:formatCode>General</c:formatCode>
                <c:ptCount val="7"/>
                <c:pt idx="0">
                  <c:v>2004</c:v>
                </c:pt>
                <c:pt idx="1">
                  <c:v>2008</c:v>
                </c:pt>
                <c:pt idx="2">
                  <c:v>2013</c:v>
                </c:pt>
                <c:pt idx="4">
                  <c:v>2004</c:v>
                </c:pt>
                <c:pt idx="5">
                  <c:v>2008</c:v>
                </c:pt>
                <c:pt idx="6">
                  <c:v>2013</c:v>
                </c:pt>
              </c:numCache>
            </c:numRef>
          </c:cat>
          <c:val>
            <c:numRef>
              <c:f>t_bn_inc_rel!$C$3:$C$9</c:f>
              <c:numCache>
                <c:formatCode>General</c:formatCode>
                <c:ptCount val="7"/>
                <c:pt idx="0">
                  <c:v>0.6750217008308167</c:v>
                </c:pt>
                <c:pt idx="1">
                  <c:v>0.61820469364763353</c:v>
                </c:pt>
                <c:pt idx="2">
                  <c:v>0.53437900815041961</c:v>
                </c:pt>
                <c:pt idx="3">
                  <c:v>0</c:v>
                </c:pt>
                <c:pt idx="4">
                  <c:v>0.56410878896713257</c:v>
                </c:pt>
                <c:pt idx="5">
                  <c:v>0.49611905217170715</c:v>
                </c:pt>
                <c:pt idx="6">
                  <c:v>0.35421907901763916</c:v>
                </c:pt>
              </c:numCache>
            </c:numRef>
          </c:val>
          <c:extLst xmlns:c16r2="http://schemas.microsoft.com/office/drawing/2015/06/chart">
            <c:ext xmlns:c16="http://schemas.microsoft.com/office/drawing/2014/chart" uri="{C3380CC4-5D6E-409C-BE32-E72D297353CC}">
              <c16:uniqueId val="{00000000-5E52-4873-8344-20ACBCC7432C}"/>
            </c:ext>
          </c:extLst>
        </c:ser>
        <c:ser>
          <c:idx val="3"/>
          <c:order val="1"/>
          <c:tx>
            <c:strRef>
              <c:f>t_bn_inc_rel!$D$2</c:f>
              <c:strCache>
                <c:ptCount val="1"/>
                <c:pt idx="0">
                  <c:v>Middle 40%</c:v>
                </c:pt>
              </c:strCache>
            </c:strRef>
          </c:tx>
          <c:spPr>
            <a:solidFill>
              <a:srgbClr val="FF0000"/>
            </a:solidFill>
            <a:ln>
              <a:solidFill>
                <a:srgbClr val="FF0000"/>
              </a:solidFill>
            </a:ln>
            <a:effectLst/>
          </c:spPr>
          <c:invertIfNegative val="0"/>
          <c:cat>
            <c:numRef>
              <c:f>t_bn_inc_rel!$B$3:$B$9</c:f>
              <c:numCache>
                <c:formatCode>General</c:formatCode>
                <c:ptCount val="7"/>
                <c:pt idx="0">
                  <c:v>2004</c:v>
                </c:pt>
                <c:pt idx="1">
                  <c:v>2008</c:v>
                </c:pt>
                <c:pt idx="2">
                  <c:v>2013</c:v>
                </c:pt>
                <c:pt idx="4">
                  <c:v>2004</c:v>
                </c:pt>
                <c:pt idx="5">
                  <c:v>2008</c:v>
                </c:pt>
                <c:pt idx="6">
                  <c:v>2013</c:v>
                </c:pt>
              </c:numCache>
            </c:numRef>
          </c:cat>
          <c:val>
            <c:numRef>
              <c:f>t_bn_inc_rel!$D$3:$D$9</c:f>
              <c:numCache>
                <c:formatCode>General</c:formatCode>
                <c:ptCount val="7"/>
                <c:pt idx="0">
                  <c:v>0.61310155084013829</c:v>
                </c:pt>
                <c:pt idx="1">
                  <c:v>0.38273926781852635</c:v>
                </c:pt>
                <c:pt idx="2">
                  <c:v>0.28755578719861924</c:v>
                </c:pt>
                <c:pt idx="3">
                  <c:v>0</c:v>
                </c:pt>
                <c:pt idx="4">
                  <c:v>0.3827131986618042</c:v>
                </c:pt>
                <c:pt idx="5">
                  <c:v>0.18611288070678711</c:v>
                </c:pt>
                <c:pt idx="6">
                  <c:v>0.13887159526348114</c:v>
                </c:pt>
              </c:numCache>
            </c:numRef>
          </c:val>
          <c:extLst xmlns:c16r2="http://schemas.microsoft.com/office/drawing/2015/06/chart">
            <c:ext xmlns:c16="http://schemas.microsoft.com/office/drawing/2014/chart" uri="{C3380CC4-5D6E-409C-BE32-E72D297353CC}">
              <c16:uniqueId val="{00000001-5E52-4873-8344-20ACBCC7432C}"/>
            </c:ext>
          </c:extLst>
        </c:ser>
        <c:ser>
          <c:idx val="5"/>
          <c:order val="2"/>
          <c:tx>
            <c:strRef>
              <c:f>t_bn_inc_rel!$E$2</c:f>
              <c:strCache>
                <c:ptCount val="1"/>
                <c:pt idx="0">
                  <c:v>Top 10%</c:v>
                </c:pt>
              </c:strCache>
            </c:strRef>
          </c:tx>
          <c:spPr>
            <a:solidFill>
              <a:schemeClr val="accent6"/>
            </a:solidFill>
            <a:ln>
              <a:solidFill>
                <a:schemeClr val="accent6"/>
              </a:solidFill>
            </a:ln>
            <a:effectLst/>
          </c:spPr>
          <c:invertIfNegative val="0"/>
          <c:cat>
            <c:numRef>
              <c:f>t_bn_inc_rel!$B$3:$B$9</c:f>
              <c:numCache>
                <c:formatCode>General</c:formatCode>
                <c:ptCount val="7"/>
                <c:pt idx="0">
                  <c:v>2004</c:v>
                </c:pt>
                <c:pt idx="1">
                  <c:v>2008</c:v>
                </c:pt>
                <c:pt idx="2">
                  <c:v>2013</c:v>
                </c:pt>
                <c:pt idx="4">
                  <c:v>2004</c:v>
                </c:pt>
                <c:pt idx="5">
                  <c:v>2008</c:v>
                </c:pt>
                <c:pt idx="6">
                  <c:v>2013</c:v>
                </c:pt>
              </c:numCache>
            </c:numRef>
          </c:cat>
          <c:val>
            <c:numRef>
              <c:f>t_bn_inc_rel!$E$3:$E$9</c:f>
              <c:numCache>
                <c:formatCode>General</c:formatCode>
                <c:ptCount val="7"/>
                <c:pt idx="0">
                  <c:v>0.58027213012846268</c:v>
                </c:pt>
                <c:pt idx="1">
                  <c:v>0.27770976429018901</c:v>
                </c:pt>
                <c:pt idx="2">
                  <c:v>0.15893313677544221</c:v>
                </c:pt>
                <c:pt idx="3">
                  <c:v>0</c:v>
                </c:pt>
                <c:pt idx="4">
                  <c:v>0.54970294237136841</c:v>
                </c:pt>
                <c:pt idx="5">
                  <c:v>0.10043217241764069</c:v>
                </c:pt>
                <c:pt idx="6">
                  <c:v>7.0002861320972443E-2</c:v>
                </c:pt>
              </c:numCache>
            </c:numRef>
          </c:val>
          <c:extLst xmlns:c16r2="http://schemas.microsoft.com/office/drawing/2015/06/chart">
            <c:ext xmlns:c16="http://schemas.microsoft.com/office/drawing/2014/chart" uri="{C3380CC4-5D6E-409C-BE32-E72D297353CC}">
              <c16:uniqueId val="{00000002-5E52-4873-8344-20ACBCC7432C}"/>
            </c:ext>
          </c:extLst>
        </c:ser>
        <c:dLbls>
          <c:showLegendKey val="0"/>
          <c:showVal val="0"/>
          <c:showCatName val="0"/>
          <c:showSerName val="0"/>
          <c:showPercent val="0"/>
          <c:showBubbleSize val="0"/>
        </c:dLbls>
        <c:gapWidth val="219"/>
        <c:axId val="-850565792"/>
        <c:axId val="-850588096"/>
      </c:barChart>
      <c:catAx>
        <c:axId val="-8505657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88096"/>
        <c:crosses val="autoZero"/>
        <c:auto val="1"/>
        <c:lblAlgn val="ctr"/>
        <c:lblOffset val="100"/>
        <c:noMultiLvlLbl val="0"/>
      </c:catAx>
      <c:valAx>
        <c:axId val="-85058809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65792"/>
        <c:crosses val="autoZero"/>
        <c:crossBetween val="between"/>
      </c:valAx>
      <c:spPr>
        <a:noFill/>
        <a:ln>
          <a:solidFill>
            <a:sysClr val="windowText" lastClr="000000"/>
          </a:solidFill>
        </a:ln>
        <a:effectLst/>
      </c:spPr>
    </c:plotArea>
    <c:legend>
      <c:legendPos val="b"/>
      <c:layout>
        <c:manualLayout>
          <c:xMode val="edge"/>
          <c:yMode val="edge"/>
          <c:x val="0.55997877697303722"/>
          <c:y val="0.12365866913086077"/>
          <c:w val="0.41407092128950979"/>
          <c:h val="7.6406549843741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a:pPr>
            <a:r>
              <a:rPr lang="en-US" sz="1800"/>
              <a:t>Figure CA1 – General election results by group, 1955-2018</a:t>
            </a:r>
          </a:p>
        </c:rich>
      </c:tx>
      <c:layout/>
      <c:overlay val="0"/>
      <c:spPr>
        <a:noFill/>
        <a:ln>
          <a:noFill/>
        </a:ln>
        <a:effectLst/>
      </c:spPr>
    </c:title>
    <c:autoTitleDeleted val="0"/>
    <c:plotArea>
      <c:layout>
        <c:manualLayout>
          <c:layoutTarget val="inner"/>
          <c:xMode val="edge"/>
          <c:yMode val="edge"/>
          <c:x val="6.1324812241220335E-2"/>
          <c:y val="8.946462960331468E-2"/>
          <c:w val="0.90456603869664165"/>
          <c:h val="0.71633595248884685"/>
        </c:manualLayout>
      </c:layout>
      <c:scatterChart>
        <c:scatterStyle val="lineMarker"/>
        <c:varyColors val="0"/>
        <c:ser>
          <c:idx val="0"/>
          <c:order val="0"/>
          <c:tx>
            <c:v>National Front</c:v>
          </c:tx>
          <c:spPr>
            <a:ln w="28575" cap="rnd">
              <a:solidFill>
                <a:schemeClr val="accent1">
                  <a:lumMod val="75000"/>
                </a:schemeClr>
              </a:solidFill>
              <a:round/>
            </a:ln>
            <a:effectLst/>
          </c:spPr>
          <c:marker>
            <c:symbol val="circle"/>
            <c:size val="9"/>
            <c:spPr>
              <a:solidFill>
                <a:schemeClr val="accent1">
                  <a:lumMod val="75000"/>
                </a:schemeClr>
              </a:solidFill>
              <a:ln w="6350">
                <a:solidFill>
                  <a:schemeClr val="accent1">
                    <a:lumMod val="75000"/>
                  </a:schemeClr>
                </a:solidFill>
              </a:ln>
              <a:effectLst/>
            </c:spPr>
          </c:marker>
          <c:xVal>
            <c:numRef>
              <c:f>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r_elec!$B$2:$B$16</c:f>
              <c:numCache>
                <c:formatCode>General</c:formatCode>
                <c:ptCount val="15"/>
                <c:pt idx="0">
                  <c:v>0.81680000000000008</c:v>
                </c:pt>
                <c:pt idx="1">
                  <c:v>0.51770000000000005</c:v>
                </c:pt>
                <c:pt idx="2">
                  <c:v>0.58530000000000004</c:v>
                </c:pt>
                <c:pt idx="3">
                  <c:v>0.44340000000000002</c:v>
                </c:pt>
                <c:pt idx="4">
                  <c:v>0.60809999999999997</c:v>
                </c:pt>
                <c:pt idx="5">
                  <c:v>0.57229999999999992</c:v>
                </c:pt>
                <c:pt idx="6">
                  <c:v>0.60539999999999994</c:v>
                </c:pt>
                <c:pt idx="7">
                  <c:v>0.57279999999999998</c:v>
                </c:pt>
                <c:pt idx="8">
                  <c:v>0.53380000000000005</c:v>
                </c:pt>
                <c:pt idx="9">
                  <c:v>0.65159999999999996</c:v>
                </c:pt>
                <c:pt idx="10">
                  <c:v>0.56530000000000002</c:v>
                </c:pt>
                <c:pt idx="11">
                  <c:v>0.63850000000000007</c:v>
                </c:pt>
                <c:pt idx="12">
                  <c:v>0.51390000000000002</c:v>
                </c:pt>
                <c:pt idx="13">
                  <c:v>0.4738</c:v>
                </c:pt>
                <c:pt idx="14">
                  <c:v>0.33770000000000006</c:v>
                </c:pt>
              </c:numCache>
            </c:numRef>
          </c:yVal>
          <c:smooth val="0"/>
          <c:extLst xmlns:c16r2="http://schemas.microsoft.com/office/drawing/2015/06/chart">
            <c:ext xmlns:c16="http://schemas.microsoft.com/office/drawing/2014/chart" uri="{C3380CC4-5D6E-409C-BE32-E72D297353CC}">
              <c16:uniqueId val="{00000004-65ED-3646-852C-4DA958103F3F}"/>
            </c:ext>
          </c:extLst>
        </c:ser>
        <c:ser>
          <c:idx val="1"/>
          <c:order val="1"/>
          <c:tx>
            <c:v>Other parties and independents</c:v>
          </c:tx>
          <c:spPr>
            <a:ln w="28575" cap="rnd">
              <a:solidFill>
                <a:srgbClr val="FF0000"/>
              </a:solidFill>
              <a:round/>
            </a:ln>
            <a:effectLst/>
          </c:spPr>
          <c:marker>
            <c:symbol val="circle"/>
            <c:size val="9"/>
            <c:spPr>
              <a:solidFill>
                <a:srgbClr val="FF0000"/>
              </a:solidFill>
              <a:ln w="6350">
                <a:solidFill>
                  <a:srgbClr val="FF0000"/>
                </a:solidFill>
              </a:ln>
              <a:effectLst/>
            </c:spPr>
          </c:marker>
          <c:xVal>
            <c:numRef>
              <c:f>r_elec!$A$2:$A$16</c:f>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f>r_elec!$G$2:$G$16</c:f>
              <c:numCache>
                <c:formatCode>General</c:formatCode>
                <c:ptCount val="15"/>
                <c:pt idx="0">
                  <c:v>0.18319999999999992</c:v>
                </c:pt>
                <c:pt idx="1">
                  <c:v>0.48229999999999995</c:v>
                </c:pt>
                <c:pt idx="2">
                  <c:v>0.41469999999999996</c:v>
                </c:pt>
                <c:pt idx="3">
                  <c:v>0.55659999999999998</c:v>
                </c:pt>
                <c:pt idx="4">
                  <c:v>0.39190000000000003</c:v>
                </c:pt>
                <c:pt idx="5">
                  <c:v>0.42770000000000008</c:v>
                </c:pt>
                <c:pt idx="6">
                  <c:v>0.39460000000000006</c:v>
                </c:pt>
                <c:pt idx="7">
                  <c:v>0.42720000000000002</c:v>
                </c:pt>
                <c:pt idx="8">
                  <c:v>0.46619999999999995</c:v>
                </c:pt>
                <c:pt idx="9">
                  <c:v>0.34840000000000004</c:v>
                </c:pt>
                <c:pt idx="10">
                  <c:v>0.43469999999999998</c:v>
                </c:pt>
                <c:pt idx="11">
                  <c:v>0.36149999999999993</c:v>
                </c:pt>
                <c:pt idx="12">
                  <c:v>0.48609999999999998</c:v>
                </c:pt>
                <c:pt idx="13">
                  <c:v>0.5262</c:v>
                </c:pt>
                <c:pt idx="14">
                  <c:v>0.66229999999999989</c:v>
                </c:pt>
              </c:numCache>
            </c:numRef>
          </c:yVal>
          <c:smooth val="0"/>
          <c:extLst xmlns:c16r2="http://schemas.microsoft.com/office/drawing/2015/06/chart">
            <c:ext xmlns:c16="http://schemas.microsoft.com/office/drawing/2014/chart" uri="{C3380CC4-5D6E-409C-BE32-E72D297353CC}">
              <c16:uniqueId val="{00000006-65ED-3646-852C-4DA958103F3F}"/>
            </c:ext>
          </c:extLst>
        </c:ser>
        <c:dLbls>
          <c:showLegendKey val="0"/>
          <c:showVal val="0"/>
          <c:showCatName val="0"/>
          <c:showSerName val="0"/>
          <c:showPercent val="0"/>
          <c:showBubbleSize val="0"/>
        </c:dLbls>
        <c:axId val="-850594080"/>
        <c:axId val="-850591904"/>
        <c:extLst xmlns:c16r2="http://schemas.microsoft.com/office/drawing/2015/06/chart">
          <c:ext xmlns:c15="http://schemas.microsoft.com/office/drawing/2012/chart" uri="{02D57815-91ED-43cb-92C2-25804820EDAC}">
            <c15:filteredScatterSeries>
              <c15:ser>
                <c:idx val="2"/>
                <c:order val="2"/>
                <c:tx>
                  <c:strRef>
                    <c:extLst xmlns:c16r2="http://schemas.microsoft.com/office/drawing/2015/06/chart">
                      <c:ext uri="{02D57815-91ED-43cb-92C2-25804820EDAC}">
                        <c15:formulaRef>
                          <c15:sqref>r_elec!$D$1</c15:sqref>
                        </c15:formulaRef>
                      </c:ext>
                    </c:extLst>
                    <c:strCache>
                      <c:ptCount val="1"/>
                      <c:pt idx="0">
                        <c:v>Other (sum) Share</c:v>
                      </c:pt>
                    </c:strCache>
                  </c:strRef>
                </c:tx>
                <c:spPr>
                  <a:ln w="28575" cap="rnd">
                    <a:solidFill>
                      <a:schemeClr val="accent6"/>
                    </a:solidFill>
                    <a:round/>
                  </a:ln>
                  <a:effectLst/>
                </c:spPr>
                <c:marker>
                  <c:symbol val="circle"/>
                  <c:size val="9"/>
                  <c:spPr>
                    <a:solidFill>
                      <a:schemeClr val="accent6"/>
                    </a:solidFill>
                    <a:ln w="9525">
                      <a:noFill/>
                    </a:ln>
                    <a:effectLst/>
                  </c:spPr>
                </c:marker>
                <c:xVal>
                  <c:numRef>
                    <c:extLst xmlns:c16r2="http://schemas.microsoft.com/office/drawing/2015/06/chart">
                      <c:ext uri="{02D57815-91ED-43cb-92C2-25804820EDAC}">
                        <c15:formulaRef>
                          <c15:sqref>r_elec!$A$2:$A$16</c15:sqref>
                        </c15:formulaRef>
                      </c:ext>
                    </c:extLst>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extLst xmlns:c16r2="http://schemas.microsoft.com/office/drawing/2015/06/chart">
                      <c:ext uri="{02D57815-91ED-43cb-92C2-25804820EDAC}">
                        <c15:formulaRef>
                          <c15:sqref>r_elec!$D$2:$D$16</c15:sqref>
                        </c15:formulaRef>
                      </c:ext>
                    </c:extLst>
                    <c:numCache>
                      <c:formatCode>General</c:formatCode>
                      <c:ptCount val="15"/>
                      <c:pt idx="0">
                        <c:v>0.14259999999999995</c:v>
                      </c:pt>
                      <c:pt idx="1">
                        <c:v>0.2695999999999999</c:v>
                      </c:pt>
                      <c:pt idx="2">
                        <c:v>0.26829999999999993</c:v>
                      </c:pt>
                      <c:pt idx="3">
                        <c:v>0.23039999999999991</c:v>
                      </c:pt>
                      <c:pt idx="4">
                        <c:v>0.20870000000000008</c:v>
                      </c:pt>
                      <c:pt idx="5">
                        <c:v>8.1600000000000103E-2</c:v>
                      </c:pt>
                      <c:pt idx="6">
                        <c:v>5.4200000000000019E-2</c:v>
                      </c:pt>
                      <c:pt idx="7">
                        <c:v>6.1299999999999952E-2</c:v>
                      </c:pt>
                      <c:pt idx="8">
                        <c:v>0.22000000000000003</c:v>
                      </c:pt>
                      <c:pt idx="9">
                        <c:v>0.15660000000000002</c:v>
                      </c:pt>
                      <c:pt idx="10">
                        <c:v>4.2800000000000012E-2</c:v>
                      </c:pt>
                      <c:pt idx="11">
                        <c:v>2.1099999999999994E-2</c:v>
                      </c:pt>
                      <c:pt idx="12">
                        <c:v>1.1800000000000067E-2</c:v>
                      </c:pt>
                      <c:pt idx="13">
                        <c:v>1.739999999999995E-2</c:v>
                      </c:pt>
                      <c:pt idx="14">
                        <c:v>0.13549999999999998</c:v>
                      </c:pt>
                    </c:numCache>
                  </c:numRef>
                </c:yVal>
                <c:smooth val="0"/>
                <c:extLst xmlns:c16r2="http://schemas.microsoft.com/office/drawing/2015/06/chart">
                  <c:ext xmlns:c16="http://schemas.microsoft.com/office/drawing/2014/chart" uri="{C3380CC4-5D6E-409C-BE32-E72D297353CC}">
                    <c16:uniqueId val="{00000008-65ED-3646-852C-4DA958103F3F}"/>
                  </c:ext>
                </c:extLst>
              </c15:ser>
            </c15:filteredScatterSeries>
            <c15:filteredScatterSeries>
              <c15:ser>
                <c:idx val="3"/>
                <c:order val="3"/>
                <c:tx>
                  <c:v>Pan-Malayan Islamic Party (PAS)</c:v>
                </c:tx>
                <c:spPr>
                  <a:ln w="28575">
                    <a:solidFill>
                      <a:schemeClr val="accent6"/>
                    </a:solidFill>
                  </a:ln>
                </c:spPr>
                <c:marker>
                  <c:symbol val="circle"/>
                  <c:size val="9"/>
                  <c:spPr>
                    <a:solidFill>
                      <a:schemeClr val="accent6"/>
                    </a:solidFill>
                    <a:ln>
                      <a:solidFill>
                        <a:schemeClr val="accent6"/>
                      </a:solidFill>
                    </a:ln>
                  </c:spPr>
                </c:marker>
                <c:xVal>
                  <c:numRef>
                    <c:extLst xmlns:c15="http://schemas.microsoft.com/office/drawing/2012/chart" xmlns:c16r2="http://schemas.microsoft.com/office/drawing/2015/06/chart">
                      <c:ext xmlns:c15="http://schemas.microsoft.com/office/drawing/2012/chart" uri="{02D57815-91ED-43cb-92C2-25804820EDAC}">
                        <c15:formulaRef>
                          <c15:sqref>r_elec!$A$2:$A$16</c15:sqref>
                        </c15:formulaRef>
                      </c:ext>
                    </c:extLst>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extLst xmlns:c15="http://schemas.microsoft.com/office/drawing/2012/chart" xmlns:c16r2="http://schemas.microsoft.com/office/drawing/2015/06/chart">
                      <c:ext xmlns:c15="http://schemas.microsoft.com/office/drawing/2012/chart" uri="{02D57815-91ED-43cb-92C2-25804820EDAC}">
                        <c15:formulaRef>
                          <c15:sqref>r_elec!$E$2:$E$16</c15:sqref>
                        </c15:formulaRef>
                      </c:ext>
                    </c:extLst>
                    <c:numCache>
                      <c:formatCode>General</c:formatCode>
                      <c:ptCount val="15"/>
                      <c:pt idx="0">
                        <c:v>4.0599999999999997E-2</c:v>
                      </c:pt>
                      <c:pt idx="1">
                        <c:v>0.2127</c:v>
                      </c:pt>
                      <c:pt idx="2">
                        <c:v>0.1464</c:v>
                      </c:pt>
                      <c:pt idx="3">
                        <c:v>0.20670000000000002</c:v>
                      </c:pt>
                      <c:pt idx="5">
                        <c:v>0.15479999999999999</c:v>
                      </c:pt>
                      <c:pt idx="6">
                        <c:v>0.14460000000000001</c:v>
                      </c:pt>
                      <c:pt idx="7">
                        <c:v>0.155</c:v>
                      </c:pt>
                      <c:pt idx="8">
                        <c:v>7.0099999999999996E-2</c:v>
                      </c:pt>
                      <c:pt idx="9">
                        <c:v>7.22E-2</c:v>
                      </c:pt>
                      <c:pt idx="10">
                        <c:v>0.14990000000000001</c:v>
                      </c:pt>
                      <c:pt idx="11">
                        <c:v>0.15329999999999999</c:v>
                      </c:pt>
                      <c:pt idx="12">
                        <c:v>0.14360000000000001</c:v>
                      </c:pt>
                      <c:pt idx="13">
                        <c:v>0.14779999999999999</c:v>
                      </c:pt>
                      <c:pt idx="14">
                        <c:v>0.16820000000000002</c:v>
                      </c:pt>
                    </c:numCache>
                  </c:numRef>
                </c:yVal>
                <c:smooth val="0"/>
                <c:extLst xmlns:c15="http://schemas.microsoft.com/office/drawing/2012/chart" xmlns:c16r2="http://schemas.microsoft.com/office/drawing/2015/06/chart">
                  <c:ext xmlns:c16="http://schemas.microsoft.com/office/drawing/2014/chart" uri="{C3380CC4-5D6E-409C-BE32-E72D297353CC}">
                    <c16:uniqueId val="{00000000-D6EC-4674-A654-1DE9801D928D}"/>
                  </c:ext>
                </c:extLst>
              </c15:ser>
            </c15:filteredScatterSeries>
            <c15:filteredScatterSeries>
              <c15:ser>
                <c:idx val="4"/>
                <c:order val="4"/>
                <c:tx>
                  <c:v>People's Justice Party (PKR)</c:v>
                </c:tx>
                <c:spPr>
                  <a:ln w="28575"/>
                </c:spPr>
                <c:marker>
                  <c:symbol val="circle"/>
                  <c:size val="9"/>
                </c:marker>
                <c:xVal>
                  <c:numRef>
                    <c:extLst xmlns:c15="http://schemas.microsoft.com/office/drawing/2012/chart" xmlns:c16r2="http://schemas.microsoft.com/office/drawing/2015/06/chart">
                      <c:ext xmlns:c15="http://schemas.microsoft.com/office/drawing/2012/chart" uri="{02D57815-91ED-43cb-92C2-25804820EDAC}">
                        <c15:formulaRef>
                          <c15:sqref>r_elec!$A$2:$A$16</c15:sqref>
                        </c15:formulaRef>
                      </c:ext>
                    </c:extLst>
                    <c:numCache>
                      <c:formatCode>General</c:formatCode>
                      <c:ptCount val="15"/>
                      <c:pt idx="0">
                        <c:v>1955</c:v>
                      </c:pt>
                      <c:pt idx="1">
                        <c:v>1959</c:v>
                      </c:pt>
                      <c:pt idx="2">
                        <c:v>1964</c:v>
                      </c:pt>
                      <c:pt idx="3">
                        <c:v>1969</c:v>
                      </c:pt>
                      <c:pt idx="4">
                        <c:v>1974</c:v>
                      </c:pt>
                      <c:pt idx="5">
                        <c:v>1978</c:v>
                      </c:pt>
                      <c:pt idx="6">
                        <c:v>1982</c:v>
                      </c:pt>
                      <c:pt idx="7">
                        <c:v>1986</c:v>
                      </c:pt>
                      <c:pt idx="8">
                        <c:v>1990</c:v>
                      </c:pt>
                      <c:pt idx="9">
                        <c:v>1995</c:v>
                      </c:pt>
                      <c:pt idx="10">
                        <c:v>1999</c:v>
                      </c:pt>
                      <c:pt idx="11">
                        <c:v>2004</c:v>
                      </c:pt>
                      <c:pt idx="12">
                        <c:v>2008</c:v>
                      </c:pt>
                      <c:pt idx="13">
                        <c:v>2013</c:v>
                      </c:pt>
                      <c:pt idx="14">
                        <c:v>2018</c:v>
                      </c:pt>
                    </c:numCache>
                  </c:numRef>
                </c:xVal>
                <c:yVal>
                  <c:numRef>
                    <c:extLst xmlns:c15="http://schemas.microsoft.com/office/drawing/2012/chart" xmlns:c16r2="http://schemas.microsoft.com/office/drawing/2015/06/chart">
                      <c:ext xmlns:c15="http://schemas.microsoft.com/office/drawing/2012/chart" uri="{02D57815-91ED-43cb-92C2-25804820EDAC}">
                        <c15:formulaRef>
                          <c15:sqref>r_elec!$F$2:$F$16</c15:sqref>
                        </c15:formulaRef>
                      </c:ext>
                    </c:extLst>
                    <c:numCache>
                      <c:formatCode>General</c:formatCode>
                      <c:ptCount val="15"/>
                      <c:pt idx="10">
                        <c:v>0.1167</c:v>
                      </c:pt>
                      <c:pt idx="11">
                        <c:v>8.6400000000000005E-2</c:v>
                      </c:pt>
                      <c:pt idx="12">
                        <c:v>0.19</c:v>
                      </c:pt>
                      <c:pt idx="13">
                        <c:v>0.2039</c:v>
                      </c:pt>
                      <c:pt idx="14">
                        <c:v>0.16940000000000002</c:v>
                      </c:pt>
                    </c:numCache>
                  </c:numRef>
                </c:yVal>
                <c:smooth val="0"/>
                <c:extLst xmlns:c15="http://schemas.microsoft.com/office/drawing/2012/chart" xmlns:c16r2="http://schemas.microsoft.com/office/drawing/2015/06/chart">
                  <c:ext xmlns:c16="http://schemas.microsoft.com/office/drawing/2014/chart" uri="{C3380CC4-5D6E-409C-BE32-E72D297353CC}">
                    <c16:uniqueId val="{00000001-D6EC-4674-A654-1DE9801D928D}"/>
                  </c:ext>
                </c:extLst>
              </c15:ser>
            </c15:filteredScatterSeries>
          </c:ext>
        </c:extLst>
      </c:scatterChart>
      <c:valAx>
        <c:axId val="-850594080"/>
        <c:scaling>
          <c:orientation val="minMax"/>
          <c:max val="2020"/>
          <c:min val="195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850591904"/>
        <c:crosses val="autoZero"/>
        <c:crossBetween val="midCat"/>
        <c:majorUnit val="5"/>
      </c:valAx>
      <c:valAx>
        <c:axId val="-8505919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850594080"/>
        <c:crosses val="autoZero"/>
        <c:crossBetween val="midCat"/>
      </c:valAx>
      <c:spPr>
        <a:ln>
          <a:solidFill>
            <a:schemeClr val="tx1"/>
          </a:solidFill>
        </a:ln>
      </c:spPr>
    </c:plotArea>
    <c:legend>
      <c:legendPos val="b"/>
      <c:layout>
        <c:manualLayout>
          <c:xMode val="edge"/>
          <c:yMode val="edge"/>
          <c:x val="0.32146365287632594"/>
          <c:y val="9.7869985858786257E-2"/>
          <c:w val="0.63622543881707139"/>
          <c:h val="0.12029456962232644"/>
        </c:manualLayout>
      </c:layout>
      <c:overlay val="0"/>
      <c:spPr>
        <a:solidFill>
          <a:schemeClr val="bg1"/>
        </a:solidFill>
        <a:ln w="5080">
          <a:solidFill>
            <a:schemeClr val="tx1">
              <a:lumMod val="85000"/>
              <a:lumOff val="15000"/>
            </a:schemeClr>
          </a:solidFill>
        </a:ln>
        <a:effectLst/>
      </c:spPr>
      <c:txPr>
        <a:bodyPr rot="0" vert="horz"/>
        <a:lstStyle/>
        <a:p>
          <a:pPr>
            <a:defRPr/>
          </a:pPr>
          <a:endParaRPr lang="fr-FR"/>
        </a:p>
      </c:txPr>
    </c:legend>
    <c:plotVisOnly val="1"/>
    <c:dispBlanksAs val="span"/>
    <c:showDLblsOverMax val="0"/>
    <c:extLst xmlns:c16r2="http://schemas.microsoft.com/office/drawing/2015/06/chart"/>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ea typeface="Baskerville" panose="02020502070401020303" pitchFamily="18" charset="0"/>
          <a:cs typeface="Arial" panose="020B0604020202020204" pitchFamily="34" charset="0"/>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CA2 – Composition of the electorate by religious affiliation</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5"/>
          <c:order val="0"/>
          <c:tx>
            <c:v>Buddhists / Taoists / Others</c:v>
          </c:tx>
          <c:spPr>
            <a:solidFill>
              <a:schemeClr val="accent1"/>
            </a:solidFill>
            <a:ln>
              <a:solidFill>
                <a:schemeClr val="accent1"/>
              </a:solidFill>
            </a:ln>
            <a:effectLst/>
          </c:spPr>
          <c:invertIfNegative val="0"/>
          <c:cat>
            <c:strRef>
              <c:f>'TC2'!$B$2:$D$2</c:f>
              <c:strCache>
                <c:ptCount val="3"/>
                <c:pt idx="0">
                  <c:v>2004</c:v>
                </c:pt>
                <c:pt idx="1">
                  <c:v>2008</c:v>
                </c:pt>
                <c:pt idx="2">
                  <c:v>2013</c:v>
                </c:pt>
              </c:strCache>
            </c:strRef>
          </c:cat>
          <c:val>
            <c:numRef>
              <c:f>'TC2'!$B$15:$D$15</c:f>
              <c:numCache>
                <c:formatCode>0%</c:formatCode>
                <c:ptCount val="3"/>
                <c:pt idx="0">
                  <c:v>0.22905651172350833</c:v>
                </c:pt>
                <c:pt idx="1">
                  <c:v>0.2774352448266677</c:v>
                </c:pt>
                <c:pt idx="2">
                  <c:v>0.25084088358094436</c:v>
                </c:pt>
              </c:numCache>
            </c:numRef>
          </c:val>
          <c:extLst xmlns:c16r2="http://schemas.microsoft.com/office/drawing/2015/06/chart">
            <c:ext xmlns:c16="http://schemas.microsoft.com/office/drawing/2014/chart" uri="{C3380CC4-5D6E-409C-BE32-E72D297353CC}">
              <c16:uniqueId val="{0000000B-5D8B-40FB-876F-03902FBDCAF5}"/>
            </c:ext>
          </c:extLst>
        </c:ser>
        <c:ser>
          <c:idx val="0"/>
          <c:order val="1"/>
          <c:tx>
            <c:v>Hindus / Sikhs</c:v>
          </c:tx>
          <c:spPr>
            <a:solidFill>
              <a:srgbClr val="FF0000"/>
            </a:solidFill>
            <a:ln>
              <a:solidFill>
                <a:srgbClr val="FF0000"/>
              </a:solidFill>
            </a:ln>
            <a:effectLst/>
          </c:spPr>
          <c:invertIfNegative val="0"/>
          <c:cat>
            <c:strRef>
              <c:f>'TC2'!$B$2:$D$2</c:f>
              <c:strCache>
                <c:ptCount val="3"/>
                <c:pt idx="0">
                  <c:v>2004</c:v>
                </c:pt>
                <c:pt idx="1">
                  <c:v>2008</c:v>
                </c:pt>
                <c:pt idx="2">
                  <c:v>2013</c:v>
                </c:pt>
              </c:strCache>
            </c:strRef>
          </c:cat>
          <c:val>
            <c:numRef>
              <c:f>'TC2'!$B$16:$D$16</c:f>
              <c:numCache>
                <c:formatCode>0%</c:formatCode>
                <c:ptCount val="3"/>
                <c:pt idx="0">
                  <c:v>6.8677837888922719E-2</c:v>
                </c:pt>
                <c:pt idx="1">
                  <c:v>7.177779430023988E-2</c:v>
                </c:pt>
                <c:pt idx="2">
                  <c:v>6.7576878366184728E-2</c:v>
                </c:pt>
              </c:numCache>
            </c:numRef>
          </c:val>
          <c:extLst xmlns:c16r2="http://schemas.microsoft.com/office/drawing/2015/06/chart">
            <c:ext xmlns:c16="http://schemas.microsoft.com/office/drawing/2014/chart" uri="{C3380CC4-5D6E-409C-BE32-E72D297353CC}">
              <c16:uniqueId val="{0000000C-5D8B-40FB-876F-03902FBDCAF5}"/>
            </c:ext>
          </c:extLst>
        </c:ser>
        <c:ser>
          <c:idx val="3"/>
          <c:order val="2"/>
          <c:tx>
            <c:v>Muslims</c:v>
          </c:tx>
          <c:spPr>
            <a:solidFill>
              <a:schemeClr val="accent6"/>
            </a:solidFill>
            <a:ln>
              <a:solidFill>
                <a:schemeClr val="accent6"/>
              </a:solidFill>
            </a:ln>
            <a:effectLst/>
          </c:spPr>
          <c:invertIfNegative val="0"/>
          <c:cat>
            <c:strRef>
              <c:f>'TC2'!$B$2:$D$2</c:f>
              <c:strCache>
                <c:ptCount val="3"/>
                <c:pt idx="0">
                  <c:v>2004</c:v>
                </c:pt>
                <c:pt idx="1">
                  <c:v>2008</c:v>
                </c:pt>
                <c:pt idx="2">
                  <c:v>2013</c:v>
                </c:pt>
              </c:strCache>
            </c:strRef>
          </c:cat>
          <c:val>
            <c:numRef>
              <c:f>'TC2'!$B$17:$D$17</c:f>
              <c:numCache>
                <c:formatCode>0%</c:formatCode>
                <c:ptCount val="3"/>
                <c:pt idx="0">
                  <c:v>0.59238275065262247</c:v>
                </c:pt>
                <c:pt idx="1">
                  <c:v>0.58209106185804338</c:v>
                </c:pt>
                <c:pt idx="2">
                  <c:v>0.61332274405730702</c:v>
                </c:pt>
              </c:numCache>
            </c:numRef>
          </c:val>
          <c:extLst xmlns:c16r2="http://schemas.microsoft.com/office/drawing/2015/06/chart">
            <c:ext xmlns:c16="http://schemas.microsoft.com/office/drawing/2014/chart" uri="{C3380CC4-5D6E-409C-BE32-E72D297353CC}">
              <c16:uniqueId val="{00000009-5D8B-40FB-876F-03902FBDCAF5}"/>
            </c:ext>
          </c:extLst>
        </c:ser>
        <c:ser>
          <c:idx val="1"/>
          <c:order val="3"/>
          <c:tx>
            <c:v>Christians</c:v>
          </c:tx>
          <c:spPr>
            <a:solidFill>
              <a:schemeClr val="accent4"/>
            </a:solidFill>
            <a:ln>
              <a:solidFill>
                <a:schemeClr val="accent4"/>
              </a:solidFill>
            </a:ln>
            <a:effectLst/>
          </c:spPr>
          <c:invertIfNegative val="0"/>
          <c:cat>
            <c:strRef>
              <c:f>'TC2'!$B$2:$D$2</c:f>
              <c:strCache>
                <c:ptCount val="3"/>
                <c:pt idx="0">
                  <c:v>2004</c:v>
                </c:pt>
                <c:pt idx="1">
                  <c:v>2008</c:v>
                </c:pt>
                <c:pt idx="2">
                  <c:v>2013</c:v>
                </c:pt>
              </c:strCache>
            </c:strRef>
          </c:cat>
          <c:val>
            <c:numRef>
              <c:f>'TC2'!$B$18:$D$18</c:f>
              <c:numCache>
                <c:formatCode>0%</c:formatCode>
                <c:ptCount val="3"/>
                <c:pt idx="0">
                  <c:v>0.10988289973494231</c:v>
                </c:pt>
                <c:pt idx="1">
                  <c:v>6.869589901505041E-2</c:v>
                </c:pt>
                <c:pt idx="2">
                  <c:v>6.8259493995564649E-2</c:v>
                </c:pt>
              </c:numCache>
            </c:numRef>
          </c:val>
          <c:extLst xmlns:c16r2="http://schemas.microsoft.com/office/drawing/2015/06/chart">
            <c:ext xmlns:c16="http://schemas.microsoft.com/office/drawing/2014/chart" uri="{C3380CC4-5D6E-409C-BE32-E72D297353CC}">
              <c16:uniqueId val="{00000000-3C48-4943-9381-FC6B56C5B522}"/>
            </c:ext>
          </c:extLst>
        </c:ser>
        <c:dLbls>
          <c:showLegendKey val="0"/>
          <c:showVal val="0"/>
          <c:showCatName val="0"/>
          <c:showSerName val="0"/>
          <c:showPercent val="0"/>
          <c:showBubbleSize val="0"/>
        </c:dLbls>
        <c:gapWidth val="219"/>
        <c:overlap val="100"/>
        <c:axId val="-850591360"/>
        <c:axId val="-850590272"/>
      </c:barChart>
      <c:catAx>
        <c:axId val="-8505913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90272"/>
        <c:crosses val="autoZero"/>
        <c:auto val="1"/>
        <c:lblAlgn val="ctr"/>
        <c:lblOffset val="100"/>
        <c:noMultiLvlLbl val="0"/>
      </c:catAx>
      <c:valAx>
        <c:axId val="-8505902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50591360"/>
        <c:crosses val="autoZero"/>
        <c:crossBetween val="between"/>
      </c:valAx>
      <c:spPr>
        <a:noFill/>
        <a:ln>
          <a:solidFill>
            <a:sysClr val="windowText" lastClr="000000"/>
          </a:solidFill>
        </a:ln>
        <a:effectLst/>
      </c:spPr>
    </c:plotArea>
    <c:legend>
      <c:legendPos val="b"/>
      <c:layout>
        <c:manualLayout>
          <c:xMode val="edge"/>
          <c:yMode val="edge"/>
          <c:x val="6.5044571102417958E-2"/>
          <c:y val="0.76237027641419297"/>
          <c:w val="0.91059270255152547"/>
          <c:h val="9.72460712285441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CA3 – Composition of the electorate by education</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2153656151736847"/>
        </c:manualLayout>
      </c:layout>
      <c:barChart>
        <c:barDir val="col"/>
        <c:grouping val="percentStacked"/>
        <c:varyColors val="0"/>
        <c:ser>
          <c:idx val="2"/>
          <c:order val="0"/>
          <c:tx>
            <c:v>Primary</c:v>
          </c:tx>
          <c:spPr>
            <a:solidFill>
              <a:schemeClr val="accent1"/>
            </a:solidFill>
            <a:ln>
              <a:solidFill>
                <a:schemeClr val="accent1"/>
              </a:solidFill>
            </a:ln>
            <a:effectLst/>
          </c:spPr>
          <c:invertIfNegative val="0"/>
          <c:cat>
            <c:strRef>
              <c:f>'TC2'!$B$2:$D$2</c:f>
              <c:strCache>
                <c:ptCount val="3"/>
                <c:pt idx="0">
                  <c:v>2004</c:v>
                </c:pt>
                <c:pt idx="1">
                  <c:v>2008</c:v>
                </c:pt>
                <c:pt idx="2">
                  <c:v>2013</c:v>
                </c:pt>
              </c:strCache>
            </c:strRef>
          </c:cat>
          <c:val>
            <c:numRef>
              <c:f>'TC2'!$B$4:$D$4</c:f>
              <c:numCache>
                <c:formatCode>0%</c:formatCode>
                <c:ptCount val="3"/>
                <c:pt idx="0">
                  <c:v>0.59255474289294197</c:v>
                </c:pt>
                <c:pt idx="1">
                  <c:v>0.47656211790508701</c:v>
                </c:pt>
                <c:pt idx="2">
                  <c:v>0.48769651579437978</c:v>
                </c:pt>
              </c:numCache>
            </c:numRef>
          </c:val>
          <c:extLst xmlns:c16r2="http://schemas.microsoft.com/office/drawing/2015/06/chart">
            <c:ext xmlns:c16="http://schemas.microsoft.com/office/drawing/2014/chart" uri="{C3380CC4-5D6E-409C-BE32-E72D297353CC}">
              <c16:uniqueId val="{00000004-653E-4501-A1CC-CFE7F06CD06D}"/>
            </c:ext>
          </c:extLst>
        </c:ser>
        <c:ser>
          <c:idx val="3"/>
          <c:order val="1"/>
          <c:tx>
            <c:v>Secondary</c:v>
          </c:tx>
          <c:spPr>
            <a:solidFill>
              <a:srgbClr val="FF0000"/>
            </a:solidFill>
            <a:ln>
              <a:solidFill>
                <a:srgbClr val="FF0000"/>
              </a:solidFill>
            </a:ln>
            <a:effectLst/>
          </c:spPr>
          <c:invertIfNegative val="0"/>
          <c:cat>
            <c:strRef>
              <c:f>'TC2'!$B$2:$D$2</c:f>
              <c:strCache>
                <c:ptCount val="3"/>
                <c:pt idx="0">
                  <c:v>2004</c:v>
                </c:pt>
                <c:pt idx="1">
                  <c:v>2008</c:v>
                </c:pt>
                <c:pt idx="2">
                  <c:v>2013</c:v>
                </c:pt>
              </c:strCache>
            </c:strRef>
          </c:cat>
          <c:val>
            <c:numRef>
              <c:f>'TC2'!$B$5:$D$5</c:f>
              <c:numCache>
                <c:formatCode>0%</c:formatCode>
                <c:ptCount val="3"/>
                <c:pt idx="0">
                  <c:v>0.33571012211579027</c:v>
                </c:pt>
                <c:pt idx="1">
                  <c:v>0.37035413419557134</c:v>
                </c:pt>
                <c:pt idx="2">
                  <c:v>0.34071177661716262</c:v>
                </c:pt>
              </c:numCache>
            </c:numRef>
          </c:val>
          <c:extLst xmlns:c16r2="http://schemas.microsoft.com/office/drawing/2015/06/chart">
            <c:ext xmlns:c16="http://schemas.microsoft.com/office/drawing/2014/chart" uri="{C3380CC4-5D6E-409C-BE32-E72D297353CC}">
              <c16:uniqueId val="{00000006-653E-4501-A1CC-CFE7F06CD06D}"/>
            </c:ext>
          </c:extLst>
        </c:ser>
        <c:ser>
          <c:idx val="5"/>
          <c:order val="2"/>
          <c:tx>
            <c:v>Tertiary</c:v>
          </c:tx>
          <c:spPr>
            <a:solidFill>
              <a:schemeClr val="accent6"/>
            </a:solidFill>
            <a:ln>
              <a:solidFill>
                <a:schemeClr val="accent6"/>
              </a:solidFill>
            </a:ln>
            <a:effectLst/>
          </c:spPr>
          <c:invertIfNegative val="0"/>
          <c:cat>
            <c:strRef>
              <c:f>'TC2'!$B$2:$D$2</c:f>
              <c:strCache>
                <c:ptCount val="3"/>
                <c:pt idx="0">
                  <c:v>2004</c:v>
                </c:pt>
                <c:pt idx="1">
                  <c:v>2008</c:v>
                </c:pt>
                <c:pt idx="2">
                  <c:v>2013</c:v>
                </c:pt>
              </c:strCache>
            </c:strRef>
          </c:cat>
          <c:val>
            <c:numRef>
              <c:f>'TC2'!$B$6:$D$6</c:f>
              <c:numCache>
                <c:formatCode>0%</c:formatCode>
                <c:ptCount val="3"/>
                <c:pt idx="0">
                  <c:v>7.1735134991264937E-2</c:v>
                </c:pt>
                <c:pt idx="1">
                  <c:v>0.15308374789934392</c:v>
                </c:pt>
                <c:pt idx="2">
                  <c:v>0.17159170758845829</c:v>
                </c:pt>
              </c:numCache>
            </c:numRef>
          </c:val>
          <c:extLst xmlns:c16r2="http://schemas.microsoft.com/office/drawing/2015/06/chart">
            <c:ext xmlns:c16="http://schemas.microsoft.com/office/drawing/2014/chart" uri="{C3380CC4-5D6E-409C-BE32-E72D297353CC}">
              <c16:uniqueId val="{00000008-653E-4501-A1CC-CFE7F06CD06D}"/>
            </c:ext>
          </c:extLst>
        </c:ser>
        <c:dLbls>
          <c:showLegendKey val="0"/>
          <c:showVal val="0"/>
          <c:showCatName val="0"/>
          <c:showSerName val="0"/>
          <c:showPercent val="0"/>
          <c:showBubbleSize val="0"/>
        </c:dLbls>
        <c:gapWidth val="219"/>
        <c:overlap val="100"/>
        <c:axId val="-657963296"/>
        <c:axId val="-657960032"/>
      </c:barChart>
      <c:catAx>
        <c:axId val="-6579632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60032"/>
        <c:crosses val="autoZero"/>
        <c:auto val="1"/>
        <c:lblAlgn val="ctr"/>
        <c:lblOffset val="100"/>
        <c:noMultiLvlLbl val="0"/>
      </c:catAx>
      <c:valAx>
        <c:axId val="-6579600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63296"/>
        <c:crosses val="autoZero"/>
        <c:crossBetween val="between"/>
      </c:valAx>
      <c:spPr>
        <a:noFill/>
        <a:ln>
          <a:solidFill>
            <a:sysClr val="windowText" lastClr="000000"/>
          </a:solidFill>
        </a:ln>
        <a:effectLst/>
      </c:spPr>
    </c:plotArea>
    <c:legend>
      <c:legendPos val="b"/>
      <c:layout>
        <c:manualLayout>
          <c:xMode val="edge"/>
          <c:yMode val="edge"/>
          <c:x val="7.1883024750356059E-2"/>
          <c:y val="0.80423763048851471"/>
          <c:w val="0.91923581626636586"/>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CA4 – Composition of the electorate by age group</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20-39</c:v>
          </c:tx>
          <c:spPr>
            <a:solidFill>
              <a:schemeClr val="accent1"/>
            </a:solidFill>
            <a:ln>
              <a:solidFill>
                <a:schemeClr val="accent1"/>
              </a:solidFill>
            </a:ln>
            <a:effectLst/>
          </c:spPr>
          <c:invertIfNegative val="0"/>
          <c:cat>
            <c:strRef>
              <c:f>'TC2'!$B$2:$D$2</c:f>
              <c:strCache>
                <c:ptCount val="3"/>
                <c:pt idx="0">
                  <c:v>2004</c:v>
                </c:pt>
                <c:pt idx="1">
                  <c:v>2008</c:v>
                </c:pt>
                <c:pt idx="2">
                  <c:v>2013</c:v>
                </c:pt>
              </c:strCache>
            </c:strRef>
          </c:cat>
          <c:val>
            <c:numRef>
              <c:f>'TC2'!$B$7:$D$7</c:f>
              <c:numCache>
                <c:formatCode>0%</c:formatCode>
                <c:ptCount val="3"/>
                <c:pt idx="0">
                  <c:v>0.53840501229439663</c:v>
                </c:pt>
                <c:pt idx="1">
                  <c:v>0.47622975679502105</c:v>
                </c:pt>
                <c:pt idx="2">
                  <c:v>0.55276445754841497</c:v>
                </c:pt>
              </c:numCache>
            </c:numRef>
          </c:val>
          <c:extLst xmlns:c16r2="http://schemas.microsoft.com/office/drawing/2015/06/chart">
            <c:ext xmlns:c16="http://schemas.microsoft.com/office/drawing/2014/chart" uri="{C3380CC4-5D6E-409C-BE32-E72D297353CC}">
              <c16:uniqueId val="{00000006-354B-4B96-953A-0644ADEE780E}"/>
            </c:ext>
          </c:extLst>
        </c:ser>
        <c:ser>
          <c:idx val="3"/>
          <c:order val="1"/>
          <c:tx>
            <c:v>40-59</c:v>
          </c:tx>
          <c:spPr>
            <a:solidFill>
              <a:srgbClr val="FF0000"/>
            </a:solidFill>
            <a:ln>
              <a:solidFill>
                <a:srgbClr val="FF0000"/>
              </a:solidFill>
            </a:ln>
            <a:effectLst/>
          </c:spPr>
          <c:invertIfNegative val="0"/>
          <c:cat>
            <c:strRef>
              <c:f>'TC2'!$B$2:$D$2</c:f>
              <c:strCache>
                <c:ptCount val="3"/>
                <c:pt idx="0">
                  <c:v>2004</c:v>
                </c:pt>
                <c:pt idx="1">
                  <c:v>2008</c:v>
                </c:pt>
                <c:pt idx="2">
                  <c:v>2013</c:v>
                </c:pt>
              </c:strCache>
            </c:strRef>
          </c:cat>
          <c:val>
            <c:numRef>
              <c:f>'TC2'!$B$8:$D$8</c:f>
              <c:numCache>
                <c:formatCode>0%</c:formatCode>
                <c:ptCount val="3"/>
                <c:pt idx="0">
                  <c:v>0.37034671430808797</c:v>
                </c:pt>
                <c:pt idx="1">
                  <c:v>0.41171407142180222</c:v>
                </c:pt>
                <c:pt idx="2">
                  <c:v>0.33970563254934472</c:v>
                </c:pt>
              </c:numCache>
            </c:numRef>
          </c:val>
          <c:extLst xmlns:c16r2="http://schemas.microsoft.com/office/drawing/2015/06/chart">
            <c:ext xmlns:c16="http://schemas.microsoft.com/office/drawing/2014/chart" uri="{C3380CC4-5D6E-409C-BE32-E72D297353CC}">
              <c16:uniqueId val="{00000008-354B-4B96-953A-0644ADEE780E}"/>
            </c:ext>
          </c:extLst>
        </c:ser>
        <c:ser>
          <c:idx val="5"/>
          <c:order val="2"/>
          <c:tx>
            <c:v>60+</c:v>
          </c:tx>
          <c:spPr>
            <a:solidFill>
              <a:schemeClr val="accent6"/>
            </a:solidFill>
            <a:ln>
              <a:solidFill>
                <a:schemeClr val="accent6"/>
              </a:solidFill>
            </a:ln>
            <a:effectLst/>
          </c:spPr>
          <c:invertIfNegative val="0"/>
          <c:cat>
            <c:strRef>
              <c:f>'TC2'!$B$2:$D$2</c:f>
              <c:strCache>
                <c:ptCount val="3"/>
                <c:pt idx="0">
                  <c:v>2004</c:v>
                </c:pt>
                <c:pt idx="1">
                  <c:v>2008</c:v>
                </c:pt>
                <c:pt idx="2">
                  <c:v>2013</c:v>
                </c:pt>
              </c:strCache>
            </c:strRef>
          </c:cat>
          <c:val>
            <c:numRef>
              <c:f>'TC2'!$B$9:$D$9</c:f>
              <c:numCache>
                <c:formatCode>0%</c:formatCode>
                <c:ptCount val="3"/>
                <c:pt idx="0">
                  <c:v>9.1248273397511195E-2</c:v>
                </c:pt>
                <c:pt idx="1">
                  <c:v>0.112056171783179</c:v>
                </c:pt>
                <c:pt idx="2">
                  <c:v>0.10752990990224111</c:v>
                </c:pt>
              </c:numCache>
            </c:numRef>
          </c:val>
          <c:extLst xmlns:c16r2="http://schemas.microsoft.com/office/drawing/2015/06/chart">
            <c:ext xmlns:c16="http://schemas.microsoft.com/office/drawing/2014/chart" uri="{C3380CC4-5D6E-409C-BE32-E72D297353CC}">
              <c16:uniqueId val="{0000000A-354B-4B96-953A-0644ADEE780E}"/>
            </c:ext>
          </c:extLst>
        </c:ser>
        <c:dLbls>
          <c:showLegendKey val="0"/>
          <c:showVal val="0"/>
          <c:showCatName val="0"/>
          <c:showSerName val="0"/>
          <c:showPercent val="0"/>
          <c:showBubbleSize val="0"/>
        </c:dLbls>
        <c:gapWidth val="219"/>
        <c:overlap val="100"/>
        <c:axId val="-657940448"/>
        <c:axId val="-657959488"/>
      </c:barChart>
      <c:catAx>
        <c:axId val="-6579404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59488"/>
        <c:crosses val="autoZero"/>
        <c:auto val="1"/>
        <c:lblAlgn val="ctr"/>
        <c:lblOffset val="100"/>
        <c:noMultiLvlLbl val="0"/>
      </c:catAx>
      <c:valAx>
        <c:axId val="-6579594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40448"/>
        <c:crosses val="autoZero"/>
        <c:crossBetween val="between"/>
      </c:valAx>
      <c:spPr>
        <a:noFill/>
        <a:ln>
          <a:solidFill>
            <a:sysClr val="windowText" lastClr="000000"/>
          </a:solidFill>
        </a:ln>
        <a:effectLst/>
      </c:spPr>
    </c:plotArea>
    <c:legend>
      <c:legendPos val="b"/>
      <c:layout>
        <c:manualLayout>
          <c:xMode val="edge"/>
          <c:yMode val="edge"/>
          <c:x val="6.5044571102417958E-2"/>
          <c:y val="0.77701456458758955"/>
          <c:w val="0.91923581626636586"/>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chartsheets/_rels/sheet26.xml.rels><?xml version="1.0" encoding="UTF-8" standalone="yes"?>
<Relationships xmlns="http://schemas.openxmlformats.org/package/2006/relationships"><Relationship Id="rId1" Type="http://schemas.openxmlformats.org/officeDocument/2006/relationships/drawing" Target="../drawings/drawing51.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Chart2">
    <tabColor theme="4" tint="0.79998168889431442"/>
  </sheetPr>
  <sheetViews>
    <sheetView zoomScale="70"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Chart11">
    <tabColor theme="9" tint="0.79998168889431442"/>
  </sheetPr>
  <sheetViews>
    <sheetView zoomScale="70"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Chart12">
    <tabColor theme="7" tint="0.79998168889431442"/>
  </sheetPr>
  <sheetViews>
    <sheetView zoomScale="70"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Chart13">
    <tabColor theme="7" tint="0.79998168889431442"/>
  </sheetPr>
  <sheetViews>
    <sheetView zoomScale="70" workbookViewId="0"/>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Chart14">
    <tabColor theme="7" tint="0.79998168889431442"/>
  </sheetPr>
  <sheetViews>
    <sheetView zoomScale="70" workbookViewId="0"/>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Chart15">
    <tabColor theme="7" tint="0.79998168889431442"/>
  </sheetPr>
  <sheetViews>
    <sheetView zoomScale="70"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Chart16">
    <tabColor theme="7" tint="0.79998168889431442"/>
  </sheetPr>
  <sheetViews>
    <sheetView zoomScale="70" workbookViewId="0"/>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Chart17">
    <tabColor theme="7" tint="0.79998168889431442"/>
  </sheetPr>
  <sheetViews>
    <sheetView zoomScale="70" workbookViewId="0"/>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Chart18">
    <tabColor theme="7" tint="0.79998168889431442"/>
  </sheetPr>
  <sheetViews>
    <sheetView zoomScale="70" workbookViewId="0"/>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Chart19">
    <tabColor theme="7" tint="0.59999389629810485"/>
  </sheetPr>
  <sheetViews>
    <sheetView zoomScale="70" workbookViewId="0"/>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Chart20">
    <tabColor theme="7" tint="0.59999389629810485"/>
  </sheetPr>
  <sheetViews>
    <sheetView zoomScale="70"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3">
    <tabColor theme="4" tint="0.79998168889431442"/>
  </sheetPr>
  <sheetViews>
    <sheetView zoomScale="70" workbookViewId="0"/>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Chart21">
    <tabColor theme="7" tint="0.59999389629810485"/>
  </sheetPr>
  <sheetViews>
    <sheetView zoomScale="70" workbookViewId="0"/>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Chart22">
    <tabColor theme="7" tint="0.59999389629810485"/>
  </sheetPr>
  <sheetViews>
    <sheetView zoomScale="70" workbookViewId="0"/>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Chart23">
    <tabColor theme="7" tint="0.59999389629810485"/>
  </sheetPr>
  <sheetViews>
    <sheetView zoomScale="70" workbookViewId="0"/>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Chart24">
    <tabColor theme="7" tint="0.59999389629810485"/>
  </sheetPr>
  <sheetViews>
    <sheetView zoomScale="70" workbookViewId="0"/>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Chart25">
    <tabColor theme="7" tint="0.59999389629810485"/>
  </sheetPr>
  <sheetViews>
    <sheetView zoomScale="70" workbookViewId="0"/>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Chart26">
    <tabColor theme="7" tint="0.59999389629810485"/>
  </sheetPr>
  <sheetViews>
    <sheetView zoomScale="70" workbookViewId="0"/>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Chart87">
    <tabColor theme="1"/>
  </sheetPr>
  <sheetViews>
    <sheetView zoomScale="7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Chart4">
    <tabColor theme="4" tint="0.79998168889431442"/>
  </sheetPr>
  <sheetViews>
    <sheetView zoomScale="70"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5">
    <tabColor theme="4" tint="0.79998168889431442"/>
  </sheetPr>
  <sheetViews>
    <sheetView zoomScale="70"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6">
    <tabColor theme="4" tint="0.79998168889431442"/>
  </sheetPr>
  <sheetViews>
    <sheetView zoomScale="70"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Chart7">
    <tabColor theme="9" tint="0.79998168889431442"/>
  </sheetPr>
  <sheetViews>
    <sheetView zoomScale="70"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Chart8">
    <tabColor theme="9" tint="0.79998168889431442"/>
  </sheetPr>
  <sheetViews>
    <sheetView zoomScale="69"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Chart9">
    <tabColor theme="9" tint="0.79998168889431442"/>
  </sheetPr>
  <sheetViews>
    <sheetView zoomScale="69"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Chart10">
    <tabColor theme="9" tint="0.79998168889431442"/>
  </sheetPr>
  <sheetViews>
    <sheetView zoomScale="69"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 xmlns:a16="http://schemas.microsoft.com/office/drawing/2014/main" id="{B2B24482-A50E-6A44-A5CD-4B04992A996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smtClean="0">
              <a:latin typeface="Arial"/>
              <a:ea typeface="+mn-ea"/>
              <a:cs typeface="Arial"/>
            </a:rPr>
            <a:t>Source</a:t>
          </a:r>
          <a:r>
            <a:rPr lang="fr-FR" sz="1400" smtClean="0">
              <a:latin typeface="Arial"/>
              <a:ea typeface="+mn-ea"/>
              <a:cs typeface="Arial"/>
            </a:rPr>
            <a:t>: authors'</a:t>
          </a:r>
          <a:r>
            <a:rPr lang="fr-FR" sz="1400" baseline="0" smtClean="0">
              <a:latin typeface="Arial"/>
              <a:ea typeface="+mn-ea"/>
              <a:cs typeface="Arial"/>
            </a:rPr>
            <a:t> computations using Asian Barometer surveys.</a:t>
          </a:r>
        </a:p>
        <a:p xmlns:a="http://schemas.openxmlformats.org/drawingml/2006/main">
          <a:pPr algn="just" rtl="0">
            <a:defRPr sz="1000"/>
          </a:pPr>
          <a:r>
            <a:rPr lang="fr-FR" sz="1400" b="1" baseline="0" smtClean="0">
              <a:latin typeface="Arial"/>
              <a:ea typeface="+mn-ea"/>
              <a:cs typeface="Arial"/>
            </a:rPr>
            <a:t>Note</a:t>
          </a:r>
          <a:r>
            <a:rPr lang="fr-FR" sz="1400" baseline="0" smtClean="0">
              <a:latin typeface="Arial"/>
              <a:ea typeface="+mn-ea"/>
              <a:cs typeface="Arial"/>
            </a:rPr>
            <a:t>: the figure shows the share of votes received by the National Front by income groups among Muslims and non-Muslims.</a:t>
          </a:r>
          <a:endParaRPr lang="en-US" sz="1400" b="0" i="0" u="none" strike="noStrike" baseline="0">
            <a:solidFill>
              <a:srgbClr val="000000"/>
            </a:solidFill>
            <a:latin typeface="Arial"/>
            <a:ea typeface="Arial"/>
            <a:cs typeface="Arial"/>
          </a:endParaRPr>
        </a:p>
      </cdr:txBody>
    </cdr:sp>
  </cdr:relSizeAnchor>
  <cdr:relSizeAnchor xmlns:cdr="http://schemas.openxmlformats.org/drawingml/2006/chartDrawing">
    <cdr:from>
      <cdr:x>0.08325</cdr:x>
      <cdr:y>0.76176</cdr:y>
    </cdr:from>
    <cdr:to>
      <cdr:x>0.50942</cdr:x>
      <cdr:y>0.82313</cdr:y>
    </cdr:to>
    <cdr:sp macro="" textlink="">
      <cdr:nvSpPr>
        <cdr:cNvPr id="3" name="TextBox 1">
          <a:extLst xmlns:a="http://schemas.openxmlformats.org/drawingml/2006/main">
            <a:ext uri="{FF2B5EF4-FFF2-40B4-BE49-F238E27FC236}">
              <a16:creationId xmlns="" xmlns:a16="http://schemas.microsoft.com/office/drawing/2014/main" id="{8AD021FA-2C62-EA41-8B8B-733806ADD30D}"/>
            </a:ext>
          </a:extLst>
        </cdr:cNvPr>
        <cdr:cNvSpPr txBox="1"/>
      </cdr:nvSpPr>
      <cdr:spPr>
        <a:xfrm xmlns:a="http://schemas.openxmlformats.org/drawingml/2006/main">
          <a:off x="773043" y="4619855"/>
          <a:ext cx="3957247" cy="372207"/>
        </a:xfrm>
        <a:prstGeom xmlns:a="http://schemas.openxmlformats.org/drawingml/2006/main" prst="rect">
          <a:avLst/>
        </a:prstGeom>
        <a:ln xmlns:a="http://schemas.openxmlformats.org/drawingml/2006/main">
          <a:solidFill>
            <a:schemeClr val="tx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latin typeface="Arial" panose="020B0604020202020204" pitchFamily="34" charset="0"/>
              <a:cs typeface="Arial" panose="020B0604020202020204" pitchFamily="34" charset="0"/>
            </a:rPr>
            <a:t>Muslims</a:t>
          </a:r>
        </a:p>
      </cdr:txBody>
    </cdr:sp>
  </cdr:relSizeAnchor>
  <cdr:relSizeAnchor xmlns:cdr="http://schemas.openxmlformats.org/drawingml/2006/chartDrawing">
    <cdr:from>
      <cdr:x>0.54906</cdr:x>
      <cdr:y>0.76255</cdr:y>
    </cdr:from>
    <cdr:to>
      <cdr:x>0.9782</cdr:x>
      <cdr:y>0.82392</cdr:y>
    </cdr:to>
    <cdr:sp macro="" textlink="">
      <cdr:nvSpPr>
        <cdr:cNvPr id="4" name="TextBox 1">
          <a:extLst xmlns:a="http://schemas.openxmlformats.org/drawingml/2006/main">
            <a:ext uri="{FF2B5EF4-FFF2-40B4-BE49-F238E27FC236}">
              <a16:creationId xmlns="" xmlns:a16="http://schemas.microsoft.com/office/drawing/2014/main" id="{8AD021FA-2C62-EA41-8B8B-733806ADD30D}"/>
            </a:ext>
          </a:extLst>
        </cdr:cNvPr>
        <cdr:cNvSpPr txBox="1"/>
      </cdr:nvSpPr>
      <cdr:spPr>
        <a:xfrm xmlns:a="http://schemas.openxmlformats.org/drawingml/2006/main">
          <a:off x="5098406" y="4624641"/>
          <a:ext cx="3984855" cy="372207"/>
        </a:xfrm>
        <a:prstGeom xmlns:a="http://schemas.openxmlformats.org/drawingml/2006/main" prst="rect">
          <a:avLst/>
        </a:prstGeom>
        <a:ln xmlns:a="http://schemas.openxmlformats.org/drawingml/2006/main">
          <a:solidFill>
            <a:schemeClr val="tx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latin typeface="Arial" panose="020B0604020202020204" pitchFamily="34" charset="0"/>
              <a:cs typeface="Arial" panose="020B0604020202020204" pitchFamily="34" charset="0"/>
            </a:rPr>
            <a:t>Buddhis</a:t>
          </a:r>
          <a:r>
            <a:rPr lang="en-US" sz="1400" b="1" baseline="0">
              <a:latin typeface="Arial" panose="020B0604020202020204" pitchFamily="34" charset="0"/>
              <a:cs typeface="Arial" panose="020B0604020202020204" pitchFamily="34" charset="0"/>
            </a:rPr>
            <a:t>ts / Christians / Others</a:t>
          </a:r>
          <a:endParaRPr lang="en-US" sz="1400" b="1">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0.05593</cdr:x>
      <cdr:y>0.88323</cdr:y>
    </cdr:from>
    <cdr:to>
      <cdr:x>0.96858</cdr:x>
      <cdr:y>0.97264</cdr:y>
    </cdr:to>
    <cdr:sp macro="" textlink="">
      <cdr:nvSpPr>
        <cdr:cNvPr id="2" name="Text Box 1">
          <a:extLst xmlns:a="http://schemas.openxmlformats.org/drawingml/2006/main">
            <a:ext uri="{FF2B5EF4-FFF2-40B4-BE49-F238E27FC236}">
              <a16:creationId xmlns="" xmlns:a16="http://schemas.microsoft.com/office/drawing/2014/main" id="{F55AB77C-E07F-5D4B-8C50-5BCCBB9CFFA3}"/>
            </a:ext>
          </a:extLst>
        </cdr:cNvPr>
        <cdr:cNvSpPr txBox="1">
          <a:spLocks xmlns:a="http://schemas.openxmlformats.org/drawingml/2006/main" noChangeArrowheads="1"/>
        </cdr:cNvSpPr>
      </cdr:nvSpPr>
      <cdr:spPr bwMode="auto">
        <a:xfrm xmlns:a="http://schemas.openxmlformats.org/drawingml/2006/main">
          <a:off x="519542" y="5352143"/>
          <a:ext cx="8477736" cy="5417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official election results.</a:t>
          </a:r>
        </a:p>
        <a:p xmlns:a="http://schemas.openxmlformats.org/drawingml/2006/main">
          <a:pPr algn="l" rtl="0">
            <a:defRPr sz="1000"/>
          </a:pPr>
          <a:r>
            <a:rPr lang="fr-FR" sz="1400" b="1" baseline="0">
              <a:latin typeface="Arial"/>
              <a:ea typeface="+mn-ea"/>
              <a:cs typeface="Arial"/>
            </a:rPr>
            <a:t>Note</a:t>
          </a:r>
          <a:r>
            <a:rPr lang="fr-FR" sz="1400" b="0" baseline="0">
              <a:latin typeface="Arial"/>
              <a:ea typeface="+mn-ea"/>
              <a:cs typeface="Arial"/>
            </a:rPr>
            <a:t>: the figure shows the vote shares received by selected groups of parties in general elections.</a:t>
          </a:r>
          <a:endParaRPr lang="fr-FR" sz="1400" b="1" baseline="0">
            <a:latin typeface="Arial"/>
            <a:ea typeface="+mn-ea"/>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0.05701</cdr:x>
      <cdr:y>0.88771</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83696"/>
          <a:ext cx="8575367" cy="6397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smtClean="0">
              <a:latin typeface="Arial"/>
              <a:ea typeface="+mn-ea"/>
              <a:cs typeface="Arial"/>
            </a:rPr>
            <a:t>Source</a:t>
          </a:r>
          <a:r>
            <a:rPr lang="fr-FR" sz="1400" smtClean="0">
              <a:latin typeface="Arial"/>
              <a:ea typeface="+mn-ea"/>
              <a:cs typeface="Arial"/>
            </a:rPr>
            <a:t>: authors'</a:t>
          </a:r>
          <a:r>
            <a:rPr lang="fr-FR" sz="1400" baseline="0" smtClean="0">
              <a:latin typeface="Arial"/>
              <a:ea typeface="+mn-ea"/>
              <a:cs typeface="Arial"/>
            </a:rPr>
            <a:t> computations using Asian Barometer surveys.</a:t>
          </a:r>
        </a:p>
        <a:p xmlns:a="http://schemas.openxmlformats.org/drawingml/2006/main">
          <a:pPr algn="just" rtl="0">
            <a:defRPr sz="1000"/>
          </a:pPr>
          <a:r>
            <a:rPr lang="fr-FR" sz="1400" b="1" baseline="0" smtClean="0">
              <a:latin typeface="Arial"/>
              <a:ea typeface="+mn-ea"/>
              <a:cs typeface="Arial"/>
            </a:rPr>
            <a:t>Note</a:t>
          </a:r>
          <a:r>
            <a:rPr lang="fr-FR" sz="1400" baseline="0" smtClean="0">
              <a:latin typeface="Arial"/>
              <a:ea typeface="+mn-ea"/>
              <a:cs typeface="Arial"/>
            </a:rPr>
            <a:t>: the figure shows the composition of the electorate by religion.</a:t>
          </a:r>
          <a:endParaRPr lang="en-US" sz="14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0.05701</cdr:x>
      <cdr:y>0.8953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29710"/>
          <a:ext cx="8575367" cy="593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smtClean="0">
              <a:latin typeface="Arial"/>
              <a:ea typeface="+mn-ea"/>
              <a:cs typeface="Arial"/>
            </a:rPr>
            <a:t>Source</a:t>
          </a:r>
          <a:r>
            <a:rPr lang="fr-FR" sz="1400" smtClean="0">
              <a:latin typeface="Arial"/>
              <a:ea typeface="+mn-ea"/>
              <a:cs typeface="Arial"/>
            </a:rPr>
            <a:t>: authors'</a:t>
          </a:r>
          <a:r>
            <a:rPr lang="fr-FR" sz="1400" baseline="0" smtClean="0">
              <a:latin typeface="Arial"/>
              <a:ea typeface="+mn-ea"/>
              <a:cs typeface="Arial"/>
            </a:rPr>
            <a:t> computations using Asian Barometer surveys.</a:t>
          </a:r>
        </a:p>
        <a:p xmlns:a="http://schemas.openxmlformats.org/drawingml/2006/main">
          <a:pPr algn="just" rtl="0">
            <a:defRPr sz="1000"/>
          </a:pPr>
          <a:r>
            <a:rPr lang="fr-FR" sz="1400" b="1" baseline="0" smtClean="0">
              <a:latin typeface="Arial"/>
              <a:ea typeface="+mn-ea"/>
              <a:cs typeface="Arial"/>
            </a:rPr>
            <a:t>Note</a:t>
          </a:r>
          <a:r>
            <a:rPr lang="fr-FR" sz="1400" baseline="0" smtClean="0">
              <a:latin typeface="Arial"/>
              <a:ea typeface="+mn-ea"/>
              <a:cs typeface="Arial"/>
            </a:rPr>
            <a:t>: the figure shows the composition of the electorate by education level.</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0.05701</cdr:x>
      <cdr:y>0.88771</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83696"/>
          <a:ext cx="8575367" cy="6397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smtClean="0">
              <a:latin typeface="Arial"/>
              <a:ea typeface="+mn-ea"/>
              <a:cs typeface="Arial"/>
            </a:rPr>
            <a:t>Source</a:t>
          </a:r>
          <a:r>
            <a:rPr lang="fr-FR" sz="1400" smtClean="0">
              <a:latin typeface="Arial"/>
              <a:ea typeface="+mn-ea"/>
              <a:cs typeface="Arial"/>
            </a:rPr>
            <a:t>: authors'</a:t>
          </a:r>
          <a:r>
            <a:rPr lang="fr-FR" sz="1400" baseline="0" smtClean="0">
              <a:latin typeface="Arial"/>
              <a:ea typeface="+mn-ea"/>
              <a:cs typeface="Arial"/>
            </a:rPr>
            <a:t> computations using Asian Barometer surveys.</a:t>
          </a:r>
        </a:p>
        <a:p xmlns:a="http://schemas.openxmlformats.org/drawingml/2006/main">
          <a:pPr algn="just" rtl="0">
            <a:defRPr sz="1000"/>
          </a:pPr>
          <a:r>
            <a:rPr lang="fr-FR" sz="1400" b="1" baseline="0" smtClean="0">
              <a:latin typeface="Arial"/>
              <a:ea typeface="+mn-ea"/>
              <a:cs typeface="Arial"/>
            </a:rPr>
            <a:t>Note</a:t>
          </a:r>
          <a:r>
            <a:rPr lang="fr-FR" sz="1400" baseline="0" smtClean="0">
              <a:latin typeface="Arial"/>
              <a:ea typeface="+mn-ea"/>
              <a:cs typeface="Arial"/>
            </a:rPr>
            <a:t>: the figure shows the composition of the electorate by age group.</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 xmlns:a16="http://schemas.microsoft.com/office/drawing/2014/main" id="{FB293DC2-343F-A549-BDEB-EF8BBC7028C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0.05593</cdr:x>
      <cdr:y>0.87275</cdr:y>
    </cdr:from>
    <cdr:to>
      <cdr:x>0.96858</cdr:x>
      <cdr:y>0.97264</cdr:y>
    </cdr:to>
    <cdr:sp macro="" textlink="">
      <cdr:nvSpPr>
        <cdr:cNvPr id="2" name="Text Box 1">
          <a:extLst xmlns:a="http://schemas.openxmlformats.org/drawingml/2006/main">
            <a:ext uri="{FF2B5EF4-FFF2-40B4-BE49-F238E27FC236}">
              <a16:creationId xmlns="" xmlns:a16="http://schemas.microsoft.com/office/drawing/2014/main" id="{F55AB77C-E07F-5D4B-8C50-5BCCBB9CFFA3}"/>
            </a:ext>
          </a:extLst>
        </cdr:cNvPr>
        <cdr:cNvSpPr txBox="1">
          <a:spLocks xmlns:a="http://schemas.openxmlformats.org/drawingml/2006/main" noChangeArrowheads="1"/>
        </cdr:cNvSpPr>
      </cdr:nvSpPr>
      <cdr:spPr bwMode="auto">
        <a:xfrm xmlns:a="http://schemas.openxmlformats.org/drawingml/2006/main">
          <a:off x="519542" y="5288643"/>
          <a:ext cx="8477736" cy="605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official election results.</a:t>
          </a:r>
        </a:p>
        <a:p xmlns:a="http://schemas.openxmlformats.org/drawingml/2006/main">
          <a:pPr algn="l" rtl="0">
            <a:defRPr sz="1000"/>
          </a:pPr>
          <a:r>
            <a:rPr lang="fr-FR" sz="1400" b="1" baseline="0">
              <a:latin typeface="Arial"/>
              <a:ea typeface="+mn-ea"/>
              <a:cs typeface="Arial"/>
            </a:rPr>
            <a:t>Note</a:t>
          </a:r>
          <a:r>
            <a:rPr lang="fr-FR" sz="1400" b="0" baseline="0">
              <a:latin typeface="Arial"/>
              <a:ea typeface="+mn-ea"/>
              <a:cs typeface="Arial"/>
            </a:rPr>
            <a:t>: the figure shows the vote shares received by selected parties or groupes of parties in general elections since 1955.</a:t>
          </a:r>
          <a:endParaRPr lang="fr-FR" sz="1400" b="1" baseline="0">
            <a:latin typeface="Arial"/>
            <a:ea typeface="+mn-ea"/>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0.1519</cdr:x>
      <cdr:y>0.72813</cdr:y>
    </cdr:from>
    <cdr:to>
      <cdr:x>0.23103</cdr:x>
      <cdr:y>0.78117</cdr:y>
    </cdr:to>
    <cdr:sp macro="" textlink="">
      <cdr:nvSpPr>
        <cdr:cNvPr id="2" name="TextBox 1">
          <a:extLst xmlns:a="http://schemas.openxmlformats.org/drawingml/2006/main">
            <a:ext uri="{FF2B5EF4-FFF2-40B4-BE49-F238E27FC236}">
              <a16:creationId xmlns="" xmlns:a16="http://schemas.microsoft.com/office/drawing/2014/main" id="{8AD021FA-2C62-EA41-8B8B-733806ADD30D}"/>
            </a:ext>
          </a:extLst>
        </cdr:cNvPr>
        <cdr:cNvSpPr txBox="1"/>
      </cdr:nvSpPr>
      <cdr:spPr>
        <a:xfrm xmlns:a="http://schemas.openxmlformats.org/drawingml/2006/main">
          <a:off x="1411022" y="4412263"/>
          <a:ext cx="735050" cy="32140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latin typeface="Arial" panose="020B0604020202020204" pitchFamily="34" charset="0"/>
              <a:cs typeface="Arial" panose="020B0604020202020204" pitchFamily="34" charset="0"/>
            </a:rPr>
            <a:t>2004</a:t>
          </a:r>
        </a:p>
      </cdr:txBody>
    </cdr:sp>
  </cdr:relSizeAnchor>
  <cdr:relSizeAnchor xmlns:cdr="http://schemas.openxmlformats.org/drawingml/2006/chartDrawing">
    <cdr:from>
      <cdr:x>0.48935</cdr:x>
      <cdr:y>0.72813</cdr:y>
    </cdr:from>
    <cdr:to>
      <cdr:x>0.56849</cdr:x>
      <cdr:y>0.78117</cdr:y>
    </cdr:to>
    <cdr:sp macro="" textlink="">
      <cdr:nvSpPr>
        <cdr:cNvPr id="3" name="TextBox 1">
          <a:extLst xmlns:a="http://schemas.openxmlformats.org/drawingml/2006/main">
            <a:ext uri="{FF2B5EF4-FFF2-40B4-BE49-F238E27FC236}">
              <a16:creationId xmlns="" xmlns:a16="http://schemas.microsoft.com/office/drawing/2014/main" id="{D6D90434-25F4-B540-9C8D-7809078DF7C9}"/>
            </a:ext>
          </a:extLst>
        </cdr:cNvPr>
        <cdr:cNvSpPr txBox="1"/>
      </cdr:nvSpPr>
      <cdr:spPr>
        <a:xfrm xmlns:a="http://schemas.openxmlformats.org/drawingml/2006/main">
          <a:off x="4545643" y="4412263"/>
          <a:ext cx="735143" cy="32140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latin typeface="Arial" panose="020B0604020202020204" pitchFamily="34" charset="0"/>
              <a:cs typeface="Arial" panose="020B0604020202020204" pitchFamily="34" charset="0"/>
            </a:rPr>
            <a:t>2008</a:t>
          </a:r>
        </a:p>
      </cdr:txBody>
    </cdr:sp>
  </cdr:relSizeAnchor>
  <cdr:relSizeAnchor xmlns:cdr="http://schemas.openxmlformats.org/drawingml/2006/chartDrawing">
    <cdr:from>
      <cdr:x>0.82317</cdr:x>
      <cdr:y>0.72813</cdr:y>
    </cdr:from>
    <cdr:to>
      <cdr:x>0.9023</cdr:x>
      <cdr:y>0.78117</cdr:y>
    </cdr:to>
    <cdr:sp macro="" textlink="">
      <cdr:nvSpPr>
        <cdr:cNvPr id="4" name="TextBox 1">
          <a:extLst xmlns:a="http://schemas.openxmlformats.org/drawingml/2006/main">
            <a:ext uri="{FF2B5EF4-FFF2-40B4-BE49-F238E27FC236}">
              <a16:creationId xmlns="" xmlns:a16="http://schemas.microsoft.com/office/drawing/2014/main" id="{6D3729FE-E5ED-3149-9280-E315B4375AFA}"/>
            </a:ext>
          </a:extLst>
        </cdr:cNvPr>
        <cdr:cNvSpPr txBox="1"/>
      </cdr:nvSpPr>
      <cdr:spPr>
        <a:xfrm xmlns:a="http://schemas.openxmlformats.org/drawingml/2006/main">
          <a:off x="7646545" y="4412263"/>
          <a:ext cx="735050" cy="32140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latin typeface="Arial" panose="020B0604020202020204" pitchFamily="34" charset="0"/>
              <a:cs typeface="Arial" panose="020B0604020202020204" pitchFamily="34" charset="0"/>
            </a:rPr>
            <a:t>2013</a:t>
          </a:r>
        </a:p>
      </cdr:txBody>
    </cdr:sp>
  </cdr:relSizeAnchor>
  <cdr:relSizeAnchor xmlns:cdr="http://schemas.openxmlformats.org/drawingml/2006/chartDrawing">
    <cdr:from>
      <cdr:x>0.06016</cdr:x>
      <cdr:y>0.88922</cdr:y>
    </cdr:from>
    <cdr:to>
      <cdr:x>0.97346</cdr:x>
      <cdr:y>0.98473</cdr:y>
    </cdr:to>
    <cdr:sp macro="" textlink="">
      <cdr:nvSpPr>
        <cdr:cNvPr id="5" name="Text Box 1"/>
        <cdr:cNvSpPr txBox="1">
          <a:spLocks xmlns:a="http://schemas.openxmlformats.org/drawingml/2006/main" noChangeArrowheads="1"/>
        </cdr:cNvSpPr>
      </cdr:nvSpPr>
      <cdr:spPr bwMode="auto">
        <a:xfrm xmlns:a="http://schemas.openxmlformats.org/drawingml/2006/main">
          <a:off x="558800" y="5388429"/>
          <a:ext cx="8483775" cy="578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Asian Barometer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income groups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 xmlns:a16="http://schemas.microsoft.com/office/drawing/2014/main" id="{3F595A35-0BAC-6B47-B4A1-D017CB28B36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0.06332</cdr:x>
      <cdr:y>0.88024</cdr:y>
    </cdr:from>
    <cdr:to>
      <cdr:x>0.97622</cdr:x>
      <cdr:y>1</cdr:y>
    </cdr:to>
    <cdr:sp macro="" textlink="">
      <cdr:nvSpPr>
        <cdr:cNvPr id="2" name="Text Box 1">
          <a:extLst xmlns:a="http://schemas.openxmlformats.org/drawingml/2006/main">
            <a:ext uri="{FF2B5EF4-FFF2-40B4-BE49-F238E27FC236}">
              <a16:creationId xmlns="" xmlns:a16="http://schemas.microsoft.com/office/drawing/2014/main" id="{0C7E7831-589B-434D-8E55-4BC1DC88C964}"/>
            </a:ext>
          </a:extLst>
        </cdr:cNvPr>
        <cdr:cNvSpPr txBox="1">
          <a:spLocks xmlns:a="http://schemas.openxmlformats.org/drawingml/2006/main" noChangeArrowheads="1"/>
        </cdr:cNvSpPr>
      </cdr:nvSpPr>
      <cdr:spPr bwMode="auto">
        <a:xfrm xmlns:a="http://schemas.openxmlformats.org/drawingml/2006/main">
          <a:off x="588189" y="5334000"/>
          <a:ext cx="8480058" cy="725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Asian Barometer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National Front by education level.</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 xmlns:a16="http://schemas.microsoft.com/office/drawing/2014/main" id="{C784DC4F-F8E6-0548-975A-266C94BECF0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0.04664</cdr:x>
      <cdr:y>0.88563</cdr:y>
    </cdr:from>
    <cdr:to>
      <cdr:x>0.95935</cdr:x>
      <cdr:y>0.99625</cdr:y>
    </cdr:to>
    <cdr:sp macro="" textlink="">
      <cdr:nvSpPr>
        <cdr:cNvPr id="3" name="Text Box 1">
          <a:extLst xmlns:a="http://schemas.openxmlformats.org/drawingml/2006/main">
            <a:ext uri="{FF2B5EF4-FFF2-40B4-BE49-F238E27FC236}">
              <a16:creationId xmlns="" xmlns:a16="http://schemas.microsoft.com/office/drawing/2014/main" id="{97B460FE-8D37-9046-AB9D-ECC24CD37A40}"/>
            </a:ext>
          </a:extLst>
        </cdr:cNvPr>
        <cdr:cNvSpPr txBox="1">
          <a:spLocks xmlns:a="http://schemas.openxmlformats.org/drawingml/2006/main" noChangeArrowheads="1"/>
        </cdr:cNvSpPr>
      </cdr:nvSpPr>
      <cdr:spPr bwMode="auto">
        <a:xfrm xmlns:a="http://schemas.openxmlformats.org/drawingml/2006/main">
          <a:off x="433989" y="5371662"/>
          <a:ext cx="8493740" cy="6709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Asian Barometer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National Front by income quintile.</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0.04664</cdr:x>
      <cdr:y>0.88563</cdr:y>
    </cdr:from>
    <cdr:to>
      <cdr:x>0.95935</cdr:x>
      <cdr:y>0.99625</cdr:y>
    </cdr:to>
    <cdr:sp macro="" textlink="">
      <cdr:nvSpPr>
        <cdr:cNvPr id="3" name="Text Box 1">
          <a:extLst xmlns:a="http://schemas.openxmlformats.org/drawingml/2006/main">
            <a:ext uri="{FF2B5EF4-FFF2-40B4-BE49-F238E27FC236}">
              <a16:creationId xmlns="" xmlns:a16="http://schemas.microsoft.com/office/drawing/2014/main" id="{97B460FE-8D37-9046-AB9D-ECC24CD37A40}"/>
            </a:ext>
          </a:extLst>
        </cdr:cNvPr>
        <cdr:cNvSpPr txBox="1">
          <a:spLocks xmlns:a="http://schemas.openxmlformats.org/drawingml/2006/main" noChangeArrowheads="1"/>
        </cdr:cNvSpPr>
      </cdr:nvSpPr>
      <cdr:spPr bwMode="auto">
        <a:xfrm xmlns:a="http://schemas.openxmlformats.org/drawingml/2006/main">
          <a:off x="433989" y="5371662"/>
          <a:ext cx="8493740" cy="6709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Asian Barometer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National Front by income group.</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0.05592</cdr:x>
      <cdr:y>0.86754</cdr:y>
    </cdr:from>
    <cdr:to>
      <cdr:x>0.96845</cdr:x>
      <cdr:y>0.97827</cdr:y>
    </cdr:to>
    <cdr:sp macro="" textlink="">
      <cdr:nvSpPr>
        <cdr:cNvPr id="2" name="Text Box 1">
          <a:extLst xmlns:a="http://schemas.openxmlformats.org/drawingml/2006/main">
            <a:ext uri="{FF2B5EF4-FFF2-40B4-BE49-F238E27FC236}">
              <a16:creationId xmlns="" xmlns:a16="http://schemas.microsoft.com/office/drawing/2014/main" id="{97857A57-5373-AD47-92B6-2C4B7E5BC5D8}"/>
            </a:ext>
          </a:extLst>
        </cdr:cNvPr>
        <cdr:cNvSpPr txBox="1">
          <a:spLocks xmlns:a="http://schemas.openxmlformats.org/drawingml/2006/main" noChangeArrowheads="1"/>
        </cdr:cNvSpPr>
      </cdr:nvSpPr>
      <cdr:spPr bwMode="auto">
        <a:xfrm xmlns:a="http://schemas.openxmlformats.org/drawingml/2006/main">
          <a:off x="520379" y="5258867"/>
          <a:ext cx="8492233" cy="6712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Asian Barometer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National Front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 xmlns:a16="http://schemas.microsoft.com/office/drawing/2014/main" id="{94FBAB57-C221-0744-9B6A-BB19A20B40E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0.05592</cdr:x>
      <cdr:y>0.86754</cdr:y>
    </cdr:from>
    <cdr:to>
      <cdr:x>0.96845</cdr:x>
      <cdr:y>0.97827</cdr:y>
    </cdr:to>
    <cdr:sp macro="" textlink="">
      <cdr:nvSpPr>
        <cdr:cNvPr id="2" name="Text Box 1">
          <a:extLst xmlns:a="http://schemas.openxmlformats.org/drawingml/2006/main">
            <a:ext uri="{FF2B5EF4-FFF2-40B4-BE49-F238E27FC236}">
              <a16:creationId xmlns="" xmlns:a16="http://schemas.microsoft.com/office/drawing/2014/main" id="{97857A57-5373-AD47-92B6-2C4B7E5BC5D8}"/>
            </a:ext>
          </a:extLst>
        </cdr:cNvPr>
        <cdr:cNvSpPr txBox="1">
          <a:spLocks xmlns:a="http://schemas.openxmlformats.org/drawingml/2006/main" noChangeArrowheads="1"/>
        </cdr:cNvSpPr>
      </cdr:nvSpPr>
      <cdr:spPr bwMode="auto">
        <a:xfrm xmlns:a="http://schemas.openxmlformats.org/drawingml/2006/main">
          <a:off x="520379" y="5258867"/>
          <a:ext cx="8492233" cy="6712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Asian Barometer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National Front by rural-urban location.</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 xmlns:a16="http://schemas.microsoft.com/office/drawing/2014/main" id="{E41A7610-44A6-5E42-97A0-CF21C617700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0.06332</cdr:x>
      <cdr:y>0.88937</cdr:y>
    </cdr:from>
    <cdr:to>
      <cdr:x>0.97622</cdr:x>
      <cdr:y>1</cdr:y>
    </cdr:to>
    <cdr:sp macro="" textlink="">
      <cdr:nvSpPr>
        <cdr:cNvPr id="2" name="Text Box 1">
          <a:extLst xmlns:a="http://schemas.openxmlformats.org/drawingml/2006/main">
            <a:ext uri="{FF2B5EF4-FFF2-40B4-BE49-F238E27FC236}">
              <a16:creationId xmlns="" xmlns:a16="http://schemas.microsoft.com/office/drawing/2014/main" id="{0C7E7831-589B-434D-8E55-4BC1DC88C964}"/>
            </a:ext>
          </a:extLst>
        </cdr:cNvPr>
        <cdr:cNvSpPr txBox="1">
          <a:spLocks xmlns:a="http://schemas.openxmlformats.org/drawingml/2006/main" noChangeArrowheads="1"/>
        </cdr:cNvSpPr>
      </cdr:nvSpPr>
      <cdr:spPr bwMode="auto">
        <a:xfrm xmlns:a="http://schemas.openxmlformats.org/drawingml/2006/main">
          <a:off x="589280" y="5403552"/>
          <a:ext cx="8495954" cy="6721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Asian Barometer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National Front by age group.</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 xmlns:a16="http://schemas.microsoft.com/office/drawing/2014/main" id="{ED2B4997-A8BC-FF40-87C4-9F43C029703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0.05592</cdr:x>
      <cdr:y>0.90262</cdr:y>
    </cdr:from>
    <cdr:to>
      <cdr:x>0.96845</cdr:x>
      <cdr:y>0.97827</cdr:y>
    </cdr:to>
    <cdr:sp macro="" textlink="">
      <cdr:nvSpPr>
        <cdr:cNvPr id="2" name="Text Box 1">
          <a:extLst xmlns:a="http://schemas.openxmlformats.org/drawingml/2006/main">
            <a:ext uri="{FF2B5EF4-FFF2-40B4-BE49-F238E27FC236}">
              <a16:creationId xmlns="" xmlns:a16="http://schemas.microsoft.com/office/drawing/2014/main" id="{97857A57-5373-AD47-92B6-2C4B7E5BC5D8}"/>
            </a:ext>
          </a:extLst>
        </cdr:cNvPr>
        <cdr:cNvSpPr txBox="1">
          <a:spLocks xmlns:a="http://schemas.openxmlformats.org/drawingml/2006/main" noChangeArrowheads="1"/>
        </cdr:cNvSpPr>
      </cdr:nvSpPr>
      <cdr:spPr bwMode="auto">
        <a:xfrm xmlns:a="http://schemas.openxmlformats.org/drawingml/2006/main">
          <a:off x="520308" y="5476875"/>
          <a:ext cx="8490649" cy="459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Asian Barometer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National Front by gender.</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0.04404</cdr:x>
      <cdr:y>0.88325</cdr:y>
    </cdr:from>
    <cdr:to>
      <cdr:x>0.95734</cdr:x>
      <cdr:y>0.99402</cdr:y>
    </cdr:to>
    <cdr:sp macro="" textlink="">
      <cdr:nvSpPr>
        <cdr:cNvPr id="3" name="Text Box 1">
          <a:extLst xmlns:a="http://schemas.openxmlformats.org/drawingml/2006/main">
            <a:ext uri="{FF2B5EF4-FFF2-40B4-BE49-F238E27FC236}">
              <a16:creationId xmlns="" xmlns:a16="http://schemas.microsoft.com/office/drawing/2014/main" id="{7D09B443-F695-2E47-B5FB-F3476BA60712}"/>
            </a:ext>
          </a:extLst>
        </cdr:cNvPr>
        <cdr:cNvSpPr txBox="1">
          <a:spLocks xmlns:a="http://schemas.openxmlformats.org/drawingml/2006/main" noChangeArrowheads="1"/>
        </cdr:cNvSpPr>
      </cdr:nvSpPr>
      <cdr:spPr bwMode="auto">
        <a:xfrm xmlns:a="http://schemas.openxmlformats.org/drawingml/2006/main">
          <a:off x="409702" y="5359345"/>
          <a:ext cx="8495954" cy="6721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Asian Barometer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the share of Buddhists and Taoists voting for the National Front and the share of other voters voting for the National Front, before and after controls.</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 xmlns:a16="http://schemas.microsoft.com/office/drawing/2014/main" id="{878F8ECE-0B8C-BE46-B1B3-A11BEBAC8BA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0.04404</cdr:x>
      <cdr:y>0.88325</cdr:y>
    </cdr:from>
    <cdr:to>
      <cdr:x>0.95734</cdr:x>
      <cdr:y>0.99402</cdr:y>
    </cdr:to>
    <cdr:sp macro="" textlink="">
      <cdr:nvSpPr>
        <cdr:cNvPr id="3" name="Text Box 1">
          <a:extLst xmlns:a="http://schemas.openxmlformats.org/drawingml/2006/main">
            <a:ext uri="{FF2B5EF4-FFF2-40B4-BE49-F238E27FC236}">
              <a16:creationId xmlns="" xmlns:a16="http://schemas.microsoft.com/office/drawing/2014/main" id="{7D09B443-F695-2E47-B5FB-F3476BA60712}"/>
            </a:ext>
          </a:extLst>
        </cdr:cNvPr>
        <cdr:cNvSpPr txBox="1">
          <a:spLocks xmlns:a="http://schemas.openxmlformats.org/drawingml/2006/main" noChangeArrowheads="1"/>
        </cdr:cNvSpPr>
      </cdr:nvSpPr>
      <cdr:spPr bwMode="auto">
        <a:xfrm xmlns:a="http://schemas.openxmlformats.org/drawingml/2006/main">
          <a:off x="409702" y="5359345"/>
          <a:ext cx="8495954" cy="6721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Asian Barometer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top 10% educated voters voting for the National Front and the share of bottom 90% educated voting for the National Front, before and after controls.</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0.05592</cdr:x>
      <cdr:y>0.86754</cdr:y>
    </cdr:from>
    <cdr:to>
      <cdr:x>0.96845</cdr:x>
      <cdr:y>0.97827</cdr:y>
    </cdr:to>
    <cdr:sp macro="" textlink="">
      <cdr:nvSpPr>
        <cdr:cNvPr id="2" name="Text Box 1">
          <a:extLst xmlns:a="http://schemas.openxmlformats.org/drawingml/2006/main">
            <a:ext uri="{FF2B5EF4-FFF2-40B4-BE49-F238E27FC236}">
              <a16:creationId xmlns="" xmlns:a16="http://schemas.microsoft.com/office/drawing/2014/main" id="{97857A57-5373-AD47-92B6-2C4B7E5BC5D8}"/>
            </a:ext>
          </a:extLst>
        </cdr:cNvPr>
        <cdr:cNvSpPr txBox="1">
          <a:spLocks xmlns:a="http://schemas.openxmlformats.org/drawingml/2006/main" noChangeArrowheads="1"/>
        </cdr:cNvSpPr>
      </cdr:nvSpPr>
      <cdr:spPr bwMode="auto">
        <a:xfrm xmlns:a="http://schemas.openxmlformats.org/drawingml/2006/main">
          <a:off x="520379" y="5258867"/>
          <a:ext cx="8492233" cy="6712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Asian Barometer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National Front among voters belonging to different religious groups.</a:t>
          </a:r>
          <a:endParaRPr lang="en-US" sz="14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0.04404</cdr:x>
      <cdr:y>0.84281</cdr:y>
    </cdr:from>
    <cdr:to>
      <cdr:x>0.95734</cdr:x>
      <cdr:y>0.99402</cdr:y>
    </cdr:to>
    <cdr:sp macro="" textlink="">
      <cdr:nvSpPr>
        <cdr:cNvPr id="3" name="Text Box 1">
          <a:extLst xmlns:a="http://schemas.openxmlformats.org/drawingml/2006/main">
            <a:ext uri="{FF2B5EF4-FFF2-40B4-BE49-F238E27FC236}">
              <a16:creationId xmlns="" xmlns:a16="http://schemas.microsoft.com/office/drawing/2014/main" id="{7D09B443-F695-2E47-B5FB-F3476BA60712}"/>
            </a:ext>
          </a:extLst>
        </cdr:cNvPr>
        <cdr:cNvSpPr txBox="1">
          <a:spLocks xmlns:a="http://schemas.openxmlformats.org/drawingml/2006/main" noChangeArrowheads="1"/>
        </cdr:cNvSpPr>
      </cdr:nvSpPr>
      <cdr:spPr bwMode="auto">
        <a:xfrm xmlns:a="http://schemas.openxmlformats.org/drawingml/2006/main">
          <a:off x="409094" y="5107214"/>
          <a:ext cx="8483774" cy="9162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Asian Barometer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bottom 50% educated voters voting for the National Front and the share of top 50% educated voters voting for the Barisan Nasional, before and after controls.</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0.04404</cdr:x>
      <cdr:y>0.86826</cdr:y>
    </cdr:from>
    <cdr:to>
      <cdr:x>0.95734</cdr:x>
      <cdr:y>0.99402</cdr:y>
    </cdr:to>
    <cdr:sp macro="" textlink="">
      <cdr:nvSpPr>
        <cdr:cNvPr id="3" name="Text Box 1">
          <a:extLst xmlns:a="http://schemas.openxmlformats.org/drawingml/2006/main">
            <a:ext uri="{FF2B5EF4-FFF2-40B4-BE49-F238E27FC236}">
              <a16:creationId xmlns="" xmlns:a16="http://schemas.microsoft.com/office/drawing/2014/main" id="{7D09B443-F695-2E47-B5FB-F3476BA60712}"/>
            </a:ext>
          </a:extLst>
        </cdr:cNvPr>
        <cdr:cNvSpPr txBox="1">
          <a:spLocks xmlns:a="http://schemas.openxmlformats.org/drawingml/2006/main" noChangeArrowheads="1"/>
        </cdr:cNvSpPr>
      </cdr:nvSpPr>
      <cdr:spPr bwMode="auto">
        <a:xfrm xmlns:a="http://schemas.openxmlformats.org/drawingml/2006/main">
          <a:off x="409094" y="5261430"/>
          <a:ext cx="8483774" cy="76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Asian Barometer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bottom 50% earners voting for the National Front and the share of top 50% earners voting for the National Front, before and after controls.</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0.04404</cdr:x>
      <cdr:y>0.88325</cdr:y>
    </cdr:from>
    <cdr:to>
      <cdr:x>0.95734</cdr:x>
      <cdr:y>0.99402</cdr:y>
    </cdr:to>
    <cdr:sp macro="" textlink="">
      <cdr:nvSpPr>
        <cdr:cNvPr id="3" name="Text Box 1">
          <a:extLst xmlns:a="http://schemas.openxmlformats.org/drawingml/2006/main">
            <a:ext uri="{FF2B5EF4-FFF2-40B4-BE49-F238E27FC236}">
              <a16:creationId xmlns="" xmlns:a16="http://schemas.microsoft.com/office/drawing/2014/main" id="{7D09B443-F695-2E47-B5FB-F3476BA60712}"/>
            </a:ext>
          </a:extLst>
        </cdr:cNvPr>
        <cdr:cNvSpPr txBox="1">
          <a:spLocks xmlns:a="http://schemas.openxmlformats.org/drawingml/2006/main" noChangeArrowheads="1"/>
        </cdr:cNvSpPr>
      </cdr:nvSpPr>
      <cdr:spPr bwMode="auto">
        <a:xfrm xmlns:a="http://schemas.openxmlformats.org/drawingml/2006/main">
          <a:off x="409702" y="5359345"/>
          <a:ext cx="8495954" cy="6721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Asian Barometer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top 10% earners voting for the Barisan Nasional and the share of bottom 90% earners voting for the Barisan Nasional, before and after controls.</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0.04404</cdr:x>
      <cdr:y>0.88325</cdr:y>
    </cdr:from>
    <cdr:to>
      <cdr:x>0.95734</cdr:x>
      <cdr:y>0.99402</cdr:y>
    </cdr:to>
    <cdr:sp macro="" textlink="">
      <cdr:nvSpPr>
        <cdr:cNvPr id="3" name="Text Box 1">
          <a:extLst xmlns:a="http://schemas.openxmlformats.org/drawingml/2006/main">
            <a:ext uri="{FF2B5EF4-FFF2-40B4-BE49-F238E27FC236}">
              <a16:creationId xmlns="" xmlns:a16="http://schemas.microsoft.com/office/drawing/2014/main" id="{7D09B443-F695-2E47-B5FB-F3476BA60712}"/>
            </a:ext>
          </a:extLst>
        </cdr:cNvPr>
        <cdr:cNvSpPr txBox="1">
          <a:spLocks xmlns:a="http://schemas.openxmlformats.org/drawingml/2006/main" noChangeArrowheads="1"/>
        </cdr:cNvSpPr>
      </cdr:nvSpPr>
      <cdr:spPr bwMode="auto">
        <a:xfrm xmlns:a="http://schemas.openxmlformats.org/drawingml/2006/main">
          <a:off x="409702" y="5359345"/>
          <a:ext cx="8495954" cy="6721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Asian Barometer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rural areas voting for the Barisan Nasional and the share of urban areas voting for the Barisan Nasional, before and after controls.</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0.04404</cdr:x>
      <cdr:y>0.87425</cdr:y>
    </cdr:from>
    <cdr:to>
      <cdr:x>0.95734</cdr:x>
      <cdr:y>0.99402</cdr:y>
    </cdr:to>
    <cdr:sp macro="" textlink="">
      <cdr:nvSpPr>
        <cdr:cNvPr id="3" name="Text Box 1">
          <a:extLst xmlns:a="http://schemas.openxmlformats.org/drawingml/2006/main">
            <a:ext uri="{FF2B5EF4-FFF2-40B4-BE49-F238E27FC236}">
              <a16:creationId xmlns="" xmlns:a16="http://schemas.microsoft.com/office/drawing/2014/main" id="{7D09B443-F695-2E47-B5FB-F3476BA60712}"/>
            </a:ext>
          </a:extLst>
        </cdr:cNvPr>
        <cdr:cNvSpPr txBox="1">
          <a:spLocks xmlns:a="http://schemas.openxmlformats.org/drawingml/2006/main" noChangeArrowheads="1"/>
        </cdr:cNvSpPr>
      </cdr:nvSpPr>
      <cdr:spPr bwMode="auto">
        <a:xfrm xmlns:a="http://schemas.openxmlformats.org/drawingml/2006/main">
          <a:off x="409094" y="5297714"/>
          <a:ext cx="8483774" cy="725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Asian Barometer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voters aged 60 or more voting for the Barisan Nasional and the share of voters younger than 60 voting for the Barisan Nasional, before and after controls.</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0.04404</cdr:x>
      <cdr:y>0.88325</cdr:y>
    </cdr:from>
    <cdr:to>
      <cdr:x>0.95734</cdr:x>
      <cdr:y>0.99402</cdr:y>
    </cdr:to>
    <cdr:sp macro="" textlink="">
      <cdr:nvSpPr>
        <cdr:cNvPr id="3" name="Text Box 1">
          <a:extLst xmlns:a="http://schemas.openxmlformats.org/drawingml/2006/main">
            <a:ext uri="{FF2B5EF4-FFF2-40B4-BE49-F238E27FC236}">
              <a16:creationId xmlns="" xmlns:a16="http://schemas.microsoft.com/office/drawing/2014/main" id="{7D09B443-F695-2E47-B5FB-F3476BA60712}"/>
            </a:ext>
          </a:extLst>
        </cdr:cNvPr>
        <cdr:cNvSpPr txBox="1">
          <a:spLocks xmlns:a="http://schemas.openxmlformats.org/drawingml/2006/main" noChangeArrowheads="1"/>
        </cdr:cNvSpPr>
      </cdr:nvSpPr>
      <cdr:spPr bwMode="auto">
        <a:xfrm xmlns:a="http://schemas.openxmlformats.org/drawingml/2006/main">
          <a:off x="409702" y="5359345"/>
          <a:ext cx="8495954" cy="6721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Asian Barometer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men voting for the Barisan Nasional and the share of women voting for the Barisan Nasional, before and after controls.</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 xmlns:a16="http://schemas.microsoft.com/office/drawing/2014/main" id="{E7960F73-15F1-0849-A325-C402DE4DF1B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0.06455</cdr:x>
      <cdr:y>0.93027</cdr:y>
    </cdr:from>
    <cdr:to>
      <cdr:x>0.97746</cdr:x>
      <cdr:y>0.98873</cdr:y>
    </cdr:to>
    <cdr:sp macro="" textlink="">
      <cdr:nvSpPr>
        <cdr:cNvPr id="3" name="Text Box 1">
          <a:extLst xmlns:a="http://schemas.openxmlformats.org/drawingml/2006/main">
            <a:ext uri="{FF2B5EF4-FFF2-40B4-BE49-F238E27FC236}">
              <a16:creationId xmlns="" xmlns:a16="http://schemas.microsoft.com/office/drawing/2014/main" id="{98A1520F-CC60-FC4A-AAC4-2201AB4E62AD}"/>
            </a:ext>
          </a:extLst>
        </cdr:cNvPr>
        <cdr:cNvSpPr txBox="1">
          <a:spLocks xmlns:a="http://schemas.openxmlformats.org/drawingml/2006/main" noChangeArrowheads="1"/>
        </cdr:cNvSpPr>
      </cdr:nvSpPr>
      <cdr:spPr bwMode="auto">
        <a:xfrm xmlns:a="http://schemas.openxmlformats.org/drawingml/2006/main">
          <a:off x="601133" y="5647267"/>
          <a:ext cx="8502259" cy="3549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official election results.</a:t>
          </a:r>
        </a:p>
      </cdr:txBody>
    </cdr:sp>
  </cdr:relSizeAnchor>
</c:userShapes>
</file>

<file path=xl/drawings/drawing6.xml><?xml version="1.0" encoding="utf-8"?>
<c:userShapes xmlns:c="http://schemas.openxmlformats.org/drawingml/2006/chart">
  <cdr:relSizeAnchor xmlns:cdr="http://schemas.openxmlformats.org/drawingml/2006/chartDrawing">
    <cdr:from>
      <cdr:x>0.04404</cdr:x>
      <cdr:y>0.88325</cdr:y>
    </cdr:from>
    <cdr:to>
      <cdr:x>0.95734</cdr:x>
      <cdr:y>0.99402</cdr:y>
    </cdr:to>
    <cdr:sp macro="" textlink="">
      <cdr:nvSpPr>
        <cdr:cNvPr id="3" name="Text Box 1">
          <a:extLst xmlns:a="http://schemas.openxmlformats.org/drawingml/2006/main">
            <a:ext uri="{FF2B5EF4-FFF2-40B4-BE49-F238E27FC236}">
              <a16:creationId xmlns="" xmlns:a16="http://schemas.microsoft.com/office/drawing/2014/main" id="{7D09B443-F695-2E47-B5FB-F3476BA60712}"/>
            </a:ext>
          </a:extLst>
        </cdr:cNvPr>
        <cdr:cNvSpPr txBox="1">
          <a:spLocks xmlns:a="http://schemas.openxmlformats.org/drawingml/2006/main" noChangeArrowheads="1"/>
        </cdr:cNvSpPr>
      </cdr:nvSpPr>
      <cdr:spPr bwMode="auto">
        <a:xfrm xmlns:a="http://schemas.openxmlformats.org/drawingml/2006/main">
          <a:off x="409702" y="5359345"/>
          <a:ext cx="8495954" cy="6721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Asian Barometer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the share of Buddhists and Taoists voting for the Barisan Nasional and the share of other voters voting for the Barisan Nasional, before and after controls.</a:t>
          </a:r>
          <a:endParaRPr lang="en-US" sz="1400" b="0" i="0" u="none" strike="noStrike" baseline="0">
            <a:solidFill>
              <a:srgbClr val="000000"/>
            </a:solidFill>
            <a:latin typeface="Arial"/>
            <a:ea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0.04404</cdr:x>
      <cdr:y>0.88325</cdr:y>
    </cdr:from>
    <cdr:to>
      <cdr:x>0.95734</cdr:x>
      <cdr:y>0.99402</cdr:y>
    </cdr:to>
    <cdr:sp macro="" textlink="">
      <cdr:nvSpPr>
        <cdr:cNvPr id="3" name="Text Box 1">
          <a:extLst xmlns:a="http://schemas.openxmlformats.org/drawingml/2006/main">
            <a:ext uri="{FF2B5EF4-FFF2-40B4-BE49-F238E27FC236}">
              <a16:creationId xmlns="" xmlns:a16="http://schemas.microsoft.com/office/drawing/2014/main" id="{7D09B443-F695-2E47-B5FB-F3476BA60712}"/>
            </a:ext>
          </a:extLst>
        </cdr:cNvPr>
        <cdr:cNvSpPr txBox="1">
          <a:spLocks xmlns:a="http://schemas.openxmlformats.org/drawingml/2006/main" noChangeArrowheads="1"/>
        </cdr:cNvSpPr>
      </cdr:nvSpPr>
      <cdr:spPr bwMode="auto">
        <a:xfrm xmlns:a="http://schemas.openxmlformats.org/drawingml/2006/main">
          <a:off x="409702" y="5359345"/>
          <a:ext cx="8495954" cy="6721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Asian Barometer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top 10% earners voting for the Barisan Nasional and the share of bottom 90% earners voting for the Barisan Nasional, before and after controls.</a:t>
          </a:r>
          <a:endParaRPr lang="en-US" sz="1400" b="0" i="0" u="none" strike="noStrike" baseline="0">
            <a:solidFill>
              <a:srgbClr val="000000"/>
            </a:solidFill>
            <a:latin typeface="Arial"/>
            <a:ea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32"/>
  <sheetViews>
    <sheetView tabSelected="1" workbookViewId="0">
      <selection sqref="A1:B1"/>
    </sheetView>
  </sheetViews>
  <sheetFormatPr baseColWidth="10" defaultColWidth="11" defaultRowHeight="15.6"/>
  <cols>
    <col min="1" max="1" width="12.59765625" customWidth="1"/>
    <col min="2" max="2" width="101.5" customWidth="1"/>
  </cols>
  <sheetData>
    <row r="1" spans="1:2" s="49" customFormat="1" ht="87" customHeight="1" thickBot="1">
      <c r="A1" s="52" t="s">
        <v>276</v>
      </c>
      <c r="B1" s="53"/>
    </row>
    <row r="2" spans="1:2" ht="16.2" thickBot="1">
      <c r="A2" s="54" t="s">
        <v>244</v>
      </c>
      <c r="B2" s="55"/>
    </row>
    <row r="3" spans="1:2">
      <c r="A3" s="37" t="s">
        <v>248</v>
      </c>
      <c r="B3" s="38" t="s">
        <v>227</v>
      </c>
    </row>
    <row r="4" spans="1:2">
      <c r="A4" s="39" t="s">
        <v>249</v>
      </c>
      <c r="B4" s="40" t="s">
        <v>135</v>
      </c>
    </row>
    <row r="5" spans="1:2">
      <c r="A5" s="39" t="s">
        <v>250</v>
      </c>
      <c r="B5" s="40" t="s">
        <v>228</v>
      </c>
    </row>
    <row r="6" spans="1:2">
      <c r="A6" s="39" t="s">
        <v>251</v>
      </c>
      <c r="B6" s="40" t="s">
        <v>275</v>
      </c>
    </row>
    <row r="7" spans="1:2" ht="16.2" thickBot="1">
      <c r="A7" s="39" t="s">
        <v>252</v>
      </c>
      <c r="B7" s="40" t="s">
        <v>229</v>
      </c>
    </row>
    <row r="8" spans="1:2" ht="16.2" thickBot="1">
      <c r="A8" s="56" t="s">
        <v>245</v>
      </c>
      <c r="B8" s="57"/>
    </row>
    <row r="9" spans="1:2">
      <c r="A9" s="8" t="s">
        <v>253</v>
      </c>
      <c r="B9" s="9" t="s">
        <v>226</v>
      </c>
    </row>
    <row r="10" spans="1:2">
      <c r="A10" s="10" t="s">
        <v>254</v>
      </c>
      <c r="B10" s="11" t="s">
        <v>136</v>
      </c>
    </row>
    <row r="11" spans="1:2">
      <c r="A11" s="10" t="s">
        <v>255</v>
      </c>
      <c r="B11" s="11" t="s">
        <v>137</v>
      </c>
    </row>
    <row r="12" spans="1:2">
      <c r="A12" s="10" t="s">
        <v>256</v>
      </c>
      <c r="B12" s="11" t="s">
        <v>138</v>
      </c>
    </row>
    <row r="13" spans="1:2" ht="16.2" thickBot="1">
      <c r="A13" s="10" t="s">
        <v>257</v>
      </c>
      <c r="B13" s="11" t="s">
        <v>139</v>
      </c>
    </row>
    <row r="14" spans="1:2" ht="16.2" thickBot="1">
      <c r="A14" s="58" t="s">
        <v>246</v>
      </c>
      <c r="B14" s="59"/>
    </row>
    <row r="15" spans="1:2">
      <c r="A15" s="41" t="s">
        <v>258</v>
      </c>
      <c r="B15" s="42" t="s">
        <v>230</v>
      </c>
    </row>
    <row r="16" spans="1:2">
      <c r="A16" s="43" t="s">
        <v>259</v>
      </c>
      <c r="B16" s="44" t="s">
        <v>231</v>
      </c>
    </row>
    <row r="17" spans="1:2">
      <c r="A17" s="43" t="s">
        <v>260</v>
      </c>
      <c r="B17" s="44" t="s">
        <v>236</v>
      </c>
    </row>
    <row r="18" spans="1:2">
      <c r="A18" s="43" t="s">
        <v>261</v>
      </c>
      <c r="B18" s="44" t="s">
        <v>237</v>
      </c>
    </row>
    <row r="19" spans="1:2">
      <c r="A19" s="43" t="s">
        <v>262</v>
      </c>
      <c r="B19" s="44" t="s">
        <v>232</v>
      </c>
    </row>
    <row r="20" spans="1:2">
      <c r="A20" s="43" t="s">
        <v>263</v>
      </c>
      <c r="B20" s="44" t="s">
        <v>233</v>
      </c>
    </row>
    <row r="21" spans="1:2">
      <c r="A21" s="43" t="s">
        <v>264</v>
      </c>
      <c r="B21" s="44" t="s">
        <v>234</v>
      </c>
    </row>
    <row r="22" spans="1:2">
      <c r="A22" s="43" t="s">
        <v>265</v>
      </c>
      <c r="B22" s="44" t="s">
        <v>228</v>
      </c>
    </row>
    <row r="23" spans="1:2">
      <c r="A23" s="43" t="s">
        <v>266</v>
      </c>
      <c r="B23" s="44" t="s">
        <v>238</v>
      </c>
    </row>
    <row r="24" spans="1:2">
      <c r="A24" s="43" t="s">
        <v>267</v>
      </c>
      <c r="B24" s="44" t="s">
        <v>239</v>
      </c>
    </row>
    <row r="25" spans="1:2">
      <c r="A25" s="43" t="s">
        <v>268</v>
      </c>
      <c r="B25" s="44" t="s">
        <v>240</v>
      </c>
    </row>
    <row r="26" spans="1:2">
      <c r="A26" s="43" t="s">
        <v>269</v>
      </c>
      <c r="B26" s="44" t="s">
        <v>241</v>
      </c>
    </row>
    <row r="27" spans="1:2">
      <c r="A27" s="43" t="s">
        <v>270</v>
      </c>
      <c r="B27" s="44" t="s">
        <v>242</v>
      </c>
    </row>
    <row r="28" spans="1:2">
      <c r="A28" s="43" t="s">
        <v>271</v>
      </c>
      <c r="B28" s="44" t="s">
        <v>243</v>
      </c>
    </row>
    <row r="29" spans="1:2" ht="16.2" thickBot="1">
      <c r="A29" s="43" t="s">
        <v>272</v>
      </c>
      <c r="B29" s="44" t="s">
        <v>235</v>
      </c>
    </row>
    <row r="30" spans="1:2" ht="16.2" thickBot="1">
      <c r="A30" s="50" t="s">
        <v>247</v>
      </c>
      <c r="B30" s="51"/>
    </row>
    <row r="31" spans="1:2">
      <c r="A31" s="45" t="s">
        <v>273</v>
      </c>
      <c r="B31" s="46" t="s">
        <v>140</v>
      </c>
    </row>
    <row r="32" spans="1:2" ht="16.2" thickBot="1">
      <c r="A32" s="47" t="s">
        <v>274</v>
      </c>
      <c r="B32" s="48" t="s">
        <v>141</v>
      </c>
    </row>
  </sheetData>
  <mergeCells count="5">
    <mergeCell ref="A30:B30"/>
    <mergeCell ref="A1:B1"/>
    <mergeCell ref="A2:B2"/>
    <mergeCell ref="A8:B8"/>
    <mergeCell ref="A14:B14"/>
  </mergeCells>
  <phoneticPr fontId="6" type="noConversion"/>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1"/>
  </sheetPr>
  <dimension ref="A1:D4"/>
  <sheetViews>
    <sheetView workbookViewId="0"/>
  </sheetViews>
  <sheetFormatPr baseColWidth="10" defaultColWidth="11" defaultRowHeight="15.6"/>
  <sheetData>
    <row r="1" spans="1:4">
      <c r="B1" t="str">
        <f>r_educ!C1</f>
        <v>2004</v>
      </c>
      <c r="C1" t="str">
        <f>r_educ!D1</f>
        <v>2008</v>
      </c>
      <c r="D1" t="str">
        <f>r_educ!E1</f>
        <v>2013</v>
      </c>
    </row>
    <row r="2" spans="1:4">
      <c r="A2" t="str">
        <f>r_educ!A2</f>
        <v>Primary</v>
      </c>
      <c r="B2" s="6">
        <f>r_educ!C2</f>
        <v>0.67584604024887085</v>
      </c>
      <c r="C2" s="6">
        <f>r_educ!D2</f>
        <v>0.58312815427780151</v>
      </c>
      <c r="D2" s="6">
        <f>r_educ!E2</f>
        <v>0.56507164239883423</v>
      </c>
    </row>
    <row r="3" spans="1:4">
      <c r="A3" t="str">
        <f>r_educ!A3</f>
        <v>Secondary</v>
      </c>
      <c r="B3" s="6">
        <f>r_educ!C3</f>
        <v>0.59242445230484009</v>
      </c>
      <c r="C3" s="6">
        <f>r_educ!D3</f>
        <v>0.53343218564987183</v>
      </c>
      <c r="D3" s="6">
        <f>r_educ!E3</f>
        <v>0.47222349047660828</v>
      </c>
    </row>
    <row r="4" spans="1:4">
      <c r="A4" t="str">
        <f>r_educ!A4</f>
        <v>Tertiary</v>
      </c>
      <c r="B4" s="6">
        <f>r_educ!C4</f>
        <v>0.45530438423156738</v>
      </c>
      <c r="C4" s="6">
        <f>r_educ!D4</f>
        <v>0.28316199779510498</v>
      </c>
      <c r="D4" s="6">
        <f>r_educ!E4</f>
        <v>0.28437700867652893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1"/>
  </sheetPr>
  <dimension ref="A1:D4"/>
  <sheetViews>
    <sheetView workbookViewId="0"/>
  </sheetViews>
  <sheetFormatPr baseColWidth="10" defaultColWidth="11" defaultRowHeight="15.6"/>
  <sheetData>
    <row r="1" spans="1:4">
      <c r="B1" t="str">
        <f>r_educ!C1</f>
        <v>2004</v>
      </c>
      <c r="C1" t="str">
        <f>r_educ!D1</f>
        <v>2008</v>
      </c>
      <c r="D1" t="str">
        <f>r_educ!E1</f>
        <v>2013</v>
      </c>
    </row>
    <row r="2" spans="1:4">
      <c r="A2" t="str">
        <f>r_educ!A5</f>
        <v>Primary</v>
      </c>
      <c r="B2" s="6">
        <f>r_educ!C5</f>
        <v>0.31113827228546143</v>
      </c>
      <c r="C2" s="6">
        <f>r_educ!D5</f>
        <v>0.40170443058013916</v>
      </c>
      <c r="D2" s="6">
        <f>r_educ!E5</f>
        <v>0.39901658892631531</v>
      </c>
    </row>
    <row r="3" spans="1:4">
      <c r="A3" t="str">
        <f>r_educ!A6</f>
        <v>Secondary</v>
      </c>
      <c r="B3" s="6">
        <f>r_educ!C6</f>
        <v>0.37610840797424316</v>
      </c>
      <c r="C3" s="6">
        <f>r_educ!D6</f>
        <v>0.46656784415245056</v>
      </c>
      <c r="D3" s="6">
        <f>r_educ!E6</f>
        <v>0.52777653932571411</v>
      </c>
    </row>
    <row r="4" spans="1:4">
      <c r="A4" t="str">
        <f>r_educ!A7</f>
        <v>Tertiary</v>
      </c>
      <c r="B4" s="6">
        <f>r_educ!C7</f>
        <v>0.47950419783592224</v>
      </c>
      <c r="C4" s="6">
        <f>r_educ!D7</f>
        <v>0.71683800220489502</v>
      </c>
      <c r="D4" s="6">
        <f>r_educ!E7</f>
        <v>0.71562302112579346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1"/>
  </sheetPr>
  <dimension ref="A1:E4"/>
  <sheetViews>
    <sheetView workbookViewId="0"/>
  </sheetViews>
  <sheetFormatPr baseColWidth="10" defaultColWidth="11" defaultRowHeight="15.6"/>
  <sheetData>
    <row r="1" spans="1:5">
      <c r="B1" s="7" t="s">
        <v>56</v>
      </c>
      <c r="C1" s="7" t="s">
        <v>89</v>
      </c>
      <c r="D1" s="7" t="s">
        <v>109</v>
      </c>
      <c r="E1" s="7" t="s">
        <v>55</v>
      </c>
    </row>
    <row r="2" spans="1:5">
      <c r="A2">
        <f>r_educdiff_bn!A2</f>
        <v>2004</v>
      </c>
      <c r="B2">
        <f>r_educdiff_bn!B2</f>
        <v>-15.168820381164551</v>
      </c>
      <c r="C2">
        <f>r_educdiff_bn!C2</f>
        <v>-13.370975494384766</v>
      </c>
      <c r="D2">
        <f>r_educdiff_bn!D2</f>
        <v>-7.7541871070861816</v>
      </c>
      <c r="E2">
        <f>r_educdiff_bn!E2</f>
        <v>0</v>
      </c>
    </row>
    <row r="3" spans="1:5">
      <c r="A3">
        <f>r_educdiff_bn!A3</f>
        <v>2008</v>
      </c>
      <c r="B3">
        <f>r_educdiff_bn!B3</f>
        <v>-25.637554168701172</v>
      </c>
      <c r="C3">
        <f>r_educdiff_bn!C3</f>
        <v>-18.027301788330078</v>
      </c>
      <c r="D3">
        <f>r_educdiff_bn!D3</f>
        <v>-13.887618064880371</v>
      </c>
      <c r="E3">
        <f>r_educdiff_bn!E3</f>
        <v>0</v>
      </c>
    </row>
    <row r="4" spans="1:5">
      <c r="A4">
        <f>r_educdiff_bn!A4</f>
        <v>2013</v>
      </c>
      <c r="B4">
        <f>r_educdiff_bn!B4</f>
        <v>-21.047000885009766</v>
      </c>
      <c r="C4">
        <f>r_educdiff_bn!C4</f>
        <v>-15.511306762695313</v>
      </c>
      <c r="D4">
        <f>r_educdiff_bn!D4</f>
        <v>-9.8644285202026367</v>
      </c>
      <c r="E4">
        <f>r_educdiff_bn!E4</f>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1"/>
  </sheetPr>
  <dimension ref="A1:E4"/>
  <sheetViews>
    <sheetView workbookViewId="0"/>
  </sheetViews>
  <sheetFormatPr baseColWidth="10" defaultColWidth="11" defaultRowHeight="15.6"/>
  <sheetData>
    <row r="1" spans="1:5">
      <c r="B1" s="7" t="s">
        <v>110</v>
      </c>
      <c r="C1" s="7" t="s">
        <v>89</v>
      </c>
      <c r="D1" s="7" t="s">
        <v>109</v>
      </c>
      <c r="E1" s="7" t="s">
        <v>55</v>
      </c>
    </row>
    <row r="2" spans="1:5">
      <c r="A2">
        <f>r_educdiff_bn!A2</f>
        <v>2004</v>
      </c>
      <c r="B2">
        <f>r_educdiff_ph!B2</f>
        <v>11.589760780334473</v>
      </c>
      <c r="C2">
        <f>r_educdiff_ph!C2</f>
        <v>9.3266639709472656</v>
      </c>
      <c r="D2">
        <f>r_educdiff_ph!D2</f>
        <v>5.5559744834899902</v>
      </c>
      <c r="E2">
        <f>r_educdiff_ph!E2</f>
        <v>0</v>
      </c>
    </row>
    <row r="3" spans="1:5">
      <c r="A3">
        <f>r_educdiff_bn!A3</f>
        <v>2008</v>
      </c>
      <c r="B3">
        <f>r_educdiff_ph!B3</f>
        <v>26.548666000366211</v>
      </c>
      <c r="C3">
        <f>r_educdiff_ph!C3</f>
        <v>18.728782653808594</v>
      </c>
      <c r="D3">
        <f>r_educdiff_ph!D3</f>
        <v>13.769901275634766</v>
      </c>
      <c r="E3">
        <f>r_educdiff_ph!E3</f>
        <v>0</v>
      </c>
    </row>
    <row r="4" spans="1:5">
      <c r="A4">
        <f>r_educdiff_bn!A4</f>
        <v>2013</v>
      </c>
      <c r="B4">
        <f>r_educdiff_ph!B4</f>
        <v>22.991445541381836</v>
      </c>
      <c r="C4">
        <f>r_educdiff_ph!C4</f>
        <v>17.573408126831055</v>
      </c>
      <c r="D4">
        <f>r_educdiff_ph!D4</f>
        <v>9.0579805374145508</v>
      </c>
      <c r="E4">
        <f>r_educdiff_ph!E4</f>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1"/>
  </sheetPr>
  <dimension ref="A1:D6"/>
  <sheetViews>
    <sheetView workbookViewId="0"/>
  </sheetViews>
  <sheetFormatPr baseColWidth="10" defaultColWidth="11" defaultRowHeight="15.6"/>
  <sheetData>
    <row r="1" spans="1:4">
      <c r="B1" t="str">
        <f>r_inc!C1</f>
        <v>2004</v>
      </c>
      <c r="C1" t="str">
        <f>r_inc!D1</f>
        <v>2008</v>
      </c>
      <c r="D1" t="str">
        <f>r_inc!E1</f>
        <v>2013</v>
      </c>
    </row>
    <row r="2" spans="1:4">
      <c r="A2" t="s">
        <v>50</v>
      </c>
      <c r="B2" s="6">
        <f>r_inc!C2</f>
        <v>0.7395472526550293</v>
      </c>
      <c r="C2" s="6">
        <f>r_inc!D2</f>
        <v>0.84496152400970459</v>
      </c>
      <c r="D2" s="6">
        <f>r_inc!E2</f>
        <v>0.62701141834259033</v>
      </c>
    </row>
    <row r="3" spans="1:4">
      <c r="A3" t="s">
        <v>51</v>
      </c>
      <c r="B3" s="6">
        <f>r_inc!C3</f>
        <v>0.69860959053039551</v>
      </c>
      <c r="C3" s="6">
        <f>r_inc!D3</f>
        <v>0.64323323965072632</v>
      </c>
      <c r="D3" s="6">
        <f>r_inc!E3</f>
        <v>0.76300424337387085</v>
      </c>
    </row>
    <row r="4" spans="1:4">
      <c r="A4" t="s">
        <v>52</v>
      </c>
      <c r="B4" s="6">
        <f>r_inc!C4</f>
        <v>0.48633110523223877</v>
      </c>
      <c r="C4" s="6">
        <f>r_inc!D4</f>
        <v>0.51698654890060425</v>
      </c>
      <c r="D4" s="6">
        <f>r_inc!E4</f>
        <v>0.50495797395706177</v>
      </c>
    </row>
    <row r="5" spans="1:4">
      <c r="A5" t="s">
        <v>53</v>
      </c>
      <c r="B5" s="6">
        <f>r_inc!C5</f>
        <v>0.59245514869689941</v>
      </c>
      <c r="C5" s="6">
        <f>r_inc!D5</f>
        <v>0.30687984824180603</v>
      </c>
      <c r="D5" s="6">
        <f>r_inc!E5</f>
        <v>0.37792295217514038</v>
      </c>
    </row>
    <row r="6" spans="1:4">
      <c r="A6" t="s">
        <v>54</v>
      </c>
      <c r="B6" s="6">
        <f>r_inc!C6</f>
        <v>0.59778350591659546</v>
      </c>
      <c r="C6" s="6">
        <f>r_inc!D6</f>
        <v>0.25660780072212219</v>
      </c>
      <c r="D6" s="6">
        <f>r_inc!E6</f>
        <v>0.23147931694984436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1"/>
  </sheetPr>
  <dimension ref="A1:D6"/>
  <sheetViews>
    <sheetView workbookViewId="0"/>
  </sheetViews>
  <sheetFormatPr baseColWidth="10" defaultColWidth="11" defaultRowHeight="15.6"/>
  <sheetData>
    <row r="1" spans="1:4">
      <c r="B1" t="str">
        <f>r_inc!C1</f>
        <v>2004</v>
      </c>
      <c r="C1" t="str">
        <f>r_inc!D1</f>
        <v>2008</v>
      </c>
      <c r="D1" t="str">
        <f>r_inc!E1</f>
        <v>2013</v>
      </c>
    </row>
    <row r="2" spans="1:4">
      <c r="A2" t="s">
        <v>50</v>
      </c>
      <c r="B2" s="6">
        <f>r_inc!C7</f>
        <v>0.22392076253890991</v>
      </c>
      <c r="C2" s="6">
        <f>r_inc!D7</f>
        <v>0.15503846108913422</v>
      </c>
      <c r="D2" s="6">
        <f>r_inc!E7</f>
        <v>0.37298858165740967</v>
      </c>
    </row>
    <row r="3" spans="1:4">
      <c r="A3" t="s">
        <v>51</v>
      </c>
      <c r="B3" s="6">
        <f>r_inc!C8</f>
        <v>0.28584542870521545</v>
      </c>
      <c r="C3" s="6">
        <f>r_inc!D8</f>
        <v>0.35676673054695129</v>
      </c>
      <c r="D3" s="6">
        <f>r_inc!E8</f>
        <v>0.23699574172496796</v>
      </c>
    </row>
    <row r="4" spans="1:4">
      <c r="A4" t="s">
        <v>52</v>
      </c>
      <c r="B4" s="6">
        <f>r_inc!C9</f>
        <v>0.51366889476776123</v>
      </c>
      <c r="C4" s="6">
        <f>r_inc!D9</f>
        <v>0.45543986558914185</v>
      </c>
      <c r="D4" s="6">
        <f>r_inc!E9</f>
        <v>0.49504205584526062</v>
      </c>
    </row>
    <row r="5" spans="1:4">
      <c r="A5" t="s">
        <v>53</v>
      </c>
      <c r="B5" s="6">
        <f>r_inc!C10</f>
        <v>0.35876819491386414</v>
      </c>
      <c r="C5" s="6">
        <f>r_inc!D10</f>
        <v>0.69312012195587158</v>
      </c>
      <c r="D5" s="6">
        <f>r_inc!E10</f>
        <v>0.62207704782485962</v>
      </c>
    </row>
    <row r="6" spans="1:4">
      <c r="A6" t="s">
        <v>54</v>
      </c>
      <c r="B6" s="6">
        <f>r_inc!C11</f>
        <v>0.40221646428108215</v>
      </c>
      <c r="C6" s="6">
        <f>r_inc!D11</f>
        <v>0.74339216947555542</v>
      </c>
      <c r="D6" s="6">
        <f>r_inc!E11</f>
        <v>0.76852065324783325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1"/>
  </sheetPr>
  <dimension ref="A1:E4"/>
  <sheetViews>
    <sheetView workbookViewId="0"/>
  </sheetViews>
  <sheetFormatPr baseColWidth="10" defaultColWidth="11" defaultRowHeight="15.6"/>
  <sheetData>
    <row r="1" spans="1:5">
      <c r="B1" s="7" t="s">
        <v>56</v>
      </c>
      <c r="C1" s="7" t="s">
        <v>89</v>
      </c>
      <c r="D1" s="7" t="s">
        <v>92</v>
      </c>
      <c r="E1" s="7" t="s">
        <v>55</v>
      </c>
    </row>
    <row r="2" spans="1:5">
      <c r="A2">
        <f>r_educdiff_bn!A2</f>
        <v>2004</v>
      </c>
      <c r="B2">
        <f>r_incdiff_bn!B2</f>
        <v>-14.893798828125</v>
      </c>
      <c r="C2">
        <f>r_incdiff_bn!C2</f>
        <v>-5.8155264854431152</v>
      </c>
      <c r="D2">
        <f>r_incdiff_bn!D2</f>
        <v>-3.3694174289703369</v>
      </c>
      <c r="E2">
        <f>r_incdiff_bn!E2</f>
        <v>0</v>
      </c>
    </row>
    <row r="3" spans="1:5">
      <c r="A3">
        <f>r_educdiff_bn!A3</f>
        <v>2008</v>
      </c>
      <c r="B3">
        <f>r_incdiff_bn!B3</f>
        <v>-28.916315078735352</v>
      </c>
      <c r="C3">
        <f>r_incdiff_bn!C3</f>
        <v>-25.910198211669922</v>
      </c>
      <c r="D3">
        <f>r_incdiff_bn!D3</f>
        <v>-24.493293762207031</v>
      </c>
      <c r="E3">
        <f>r_incdiff_bn!E3</f>
        <v>0</v>
      </c>
    </row>
    <row r="4" spans="1:5">
      <c r="A4">
        <f>r_educdiff_bn!A4</f>
        <v>2013</v>
      </c>
      <c r="B4">
        <f>r_incdiff_bn!B4</f>
        <v>-26.003166198730469</v>
      </c>
      <c r="C4">
        <f>r_incdiff_bn!C4</f>
        <v>-18.213539123535156</v>
      </c>
      <c r="D4">
        <f>r_incdiff_bn!D4</f>
        <v>-18.653554916381836</v>
      </c>
      <c r="E4">
        <f>r_incdiff_bn!E4</f>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1"/>
  </sheetPr>
  <dimension ref="A1:E4"/>
  <sheetViews>
    <sheetView workbookViewId="0"/>
  </sheetViews>
  <sheetFormatPr baseColWidth="10" defaultColWidth="11" defaultRowHeight="15.6"/>
  <sheetData>
    <row r="1" spans="1:5">
      <c r="B1" s="7" t="s">
        <v>110</v>
      </c>
      <c r="C1" t="s">
        <v>89</v>
      </c>
      <c r="D1" s="7" t="s">
        <v>92</v>
      </c>
      <c r="E1" s="7" t="s">
        <v>55</v>
      </c>
    </row>
    <row r="2" spans="1:5">
      <c r="A2">
        <f>r_educdiff_bn!A2</f>
        <v>2004</v>
      </c>
      <c r="B2">
        <f>r_incdiff_ph!B2</f>
        <v>13.996428489685059</v>
      </c>
      <c r="C2">
        <f>r_incdiff_ph!C2</f>
        <v>4.5321493148803711</v>
      </c>
      <c r="D2">
        <f>r_incdiff_ph!D2</f>
        <v>2.1676750183105469</v>
      </c>
      <c r="E2">
        <f>r_incdiff_ph!E2</f>
        <v>0</v>
      </c>
    </row>
    <row r="3" spans="1:5">
      <c r="A3">
        <f>r_educdiff_bn!A3</f>
        <v>2008</v>
      </c>
      <c r="B3">
        <f>r_incdiff_ph!B3</f>
        <v>29.858541488647461</v>
      </c>
      <c r="C3">
        <f>r_incdiff_ph!C3</f>
        <v>26.760049819946289</v>
      </c>
      <c r="D3">
        <f>r_incdiff_ph!D3</f>
        <v>24.685213088989258</v>
      </c>
      <c r="E3">
        <f>r_incdiff_ph!E3</f>
        <v>0</v>
      </c>
    </row>
    <row r="4" spans="1:5">
      <c r="A4">
        <f>r_educdiff_bn!A4</f>
        <v>2013</v>
      </c>
      <c r="B4">
        <f>r_incdiff_ph!B4</f>
        <v>14.556987762451172</v>
      </c>
      <c r="C4">
        <f>r_incdiff_ph!C4</f>
        <v>7.509521484375</v>
      </c>
      <c r="D4">
        <f>r_incdiff_ph!D4</f>
        <v>6.6549792289733887</v>
      </c>
      <c r="E4">
        <f>r_incdiff_ph!E4</f>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1"/>
  </sheetPr>
  <dimension ref="A1:G29"/>
  <sheetViews>
    <sheetView workbookViewId="0"/>
  </sheetViews>
  <sheetFormatPr baseColWidth="10" defaultColWidth="11" defaultRowHeight="15.6"/>
  <sheetData>
    <row r="1" spans="1:5">
      <c r="B1" s="7" t="s">
        <v>111</v>
      </c>
      <c r="C1" t="s">
        <v>112</v>
      </c>
      <c r="D1" s="7" t="s">
        <v>113</v>
      </c>
      <c r="E1" s="7" t="s">
        <v>55</v>
      </c>
    </row>
    <row r="2" spans="1:5">
      <c r="A2">
        <f>r_educdiff_bn!A2</f>
        <v>2004</v>
      </c>
      <c r="B2">
        <f>r_muslim_incdiff_ph!B2</f>
        <v>9.301142692565918</v>
      </c>
      <c r="C2">
        <f>r_muslim_incdiff_ph!C2</f>
        <v>5.9092121124267578</v>
      </c>
      <c r="D2">
        <f>r_muslim_incdiff_ph!D2</f>
        <v>5.7453761100769043</v>
      </c>
      <c r="E2">
        <f>r_muslim_incdiff_ph!E2</f>
        <v>0</v>
      </c>
    </row>
    <row r="3" spans="1:5">
      <c r="A3">
        <f>r_educdiff_bn!A3</f>
        <v>2008</v>
      </c>
      <c r="B3">
        <f>r_muslim_incdiff_ph!B3</f>
        <v>25.836002349853516</v>
      </c>
      <c r="C3">
        <f>r_muslim_incdiff_ph!C3</f>
        <v>25.63139533996582</v>
      </c>
      <c r="D3">
        <f>r_muslim_incdiff_ph!D3</f>
        <v>32.301349639892578</v>
      </c>
      <c r="E3">
        <f>r_muslim_incdiff_ph!E3</f>
        <v>0</v>
      </c>
    </row>
    <row r="4" spans="1:5">
      <c r="A4">
        <f>r_educdiff_bn!A4</f>
        <v>2013</v>
      </c>
      <c r="B4">
        <f>r_muslim_incdiff_ph!B4</f>
        <v>27.485912322998047</v>
      </c>
      <c r="C4">
        <f>r_muslim_incdiff_ph!C4</f>
        <v>22.444137573242188</v>
      </c>
      <c r="D4">
        <f>r_muslim_incdiff_ph!D4</f>
        <v>20.247331619262695</v>
      </c>
      <c r="E4">
        <f>r_muslim_incdiff_ph!E4</f>
        <v>0</v>
      </c>
    </row>
    <row r="29" spans="7:7">
      <c r="G29" t="s">
        <v>114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1"/>
  </sheetPr>
  <dimension ref="A1:G29"/>
  <sheetViews>
    <sheetView workbookViewId="0"/>
  </sheetViews>
  <sheetFormatPr baseColWidth="10" defaultColWidth="11" defaultRowHeight="15.6"/>
  <sheetData>
    <row r="1" spans="1:5">
      <c r="B1" s="7" t="s">
        <v>115</v>
      </c>
      <c r="C1" t="s">
        <v>112</v>
      </c>
      <c r="D1" s="7" t="s">
        <v>113</v>
      </c>
      <c r="E1" s="7" t="s">
        <v>55</v>
      </c>
    </row>
    <row r="2" spans="1:5">
      <c r="A2">
        <f>r_educdiff_bn!A2</f>
        <v>2004</v>
      </c>
      <c r="B2">
        <f>r_nonmuslim_incdiff_ph!B2</f>
        <v>-2.2473976612091064</v>
      </c>
      <c r="C2">
        <f>r_nonmuslim_incdiff_ph!C2</f>
        <v>-2.8779382705688477</v>
      </c>
      <c r="D2">
        <f>r_nonmuslim_incdiff_ph!D2</f>
        <v>-7.0174946784973145</v>
      </c>
      <c r="E2">
        <f>r_nonmuslim_incdiff_ph!E2</f>
        <v>0</v>
      </c>
    </row>
    <row r="3" spans="1:5">
      <c r="A3">
        <f>r_educdiff_bn!A3</f>
        <v>2008</v>
      </c>
      <c r="B3">
        <f>r_nonmuslim_incdiff_ph!B3</f>
        <v>25.790634155273438</v>
      </c>
      <c r="C3">
        <f>r_nonmuslim_incdiff_ph!C3</f>
        <v>25.774196624755859</v>
      </c>
      <c r="D3">
        <f>r_nonmuslim_incdiff_ph!D3</f>
        <v>22.943336486816406</v>
      </c>
      <c r="E3">
        <f>r_nonmuslim_incdiff_ph!E3</f>
        <v>0</v>
      </c>
    </row>
    <row r="4" spans="1:5">
      <c r="A4">
        <f>r_educdiff_bn!A4</f>
        <v>2013</v>
      </c>
      <c r="B4">
        <f>r_nonmuslim_incdiff_ph!B4</f>
        <v>18.850622177124023</v>
      </c>
      <c r="C4">
        <f>r_nonmuslim_incdiff_ph!C4</f>
        <v>17.916021347045898</v>
      </c>
      <c r="D4">
        <f>r_nonmuslim_incdiff_ph!D4</f>
        <v>14.033271789550781</v>
      </c>
      <c r="E4">
        <f>r_nonmuslim_incdiff_ph!E4</f>
        <v>0</v>
      </c>
    </row>
    <row r="13" spans="1:5">
      <c r="D13" t="s">
        <v>114</v>
      </c>
    </row>
    <row r="29" spans="7:7">
      <c r="G29" t="s">
        <v>114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D5"/>
  <sheetViews>
    <sheetView workbookViewId="0">
      <selection sqref="A1:D1"/>
    </sheetView>
  </sheetViews>
  <sheetFormatPr baseColWidth="10" defaultColWidth="10.796875" defaultRowHeight="15"/>
  <cols>
    <col min="1" max="1" width="10.796875" style="13"/>
    <col min="2" max="2" width="29" style="13" customWidth="1"/>
    <col min="3" max="3" width="55.296875" style="13" customWidth="1"/>
    <col min="4" max="4" width="13.19921875" style="13" customWidth="1"/>
    <col min="5" max="16384" width="10.796875" style="13"/>
  </cols>
  <sheetData>
    <row r="1" spans="1:4" ht="22.05" customHeight="1" thickBot="1">
      <c r="A1" s="60" t="s">
        <v>277</v>
      </c>
      <c r="B1" s="61"/>
      <c r="C1" s="61"/>
      <c r="D1" s="62"/>
    </row>
    <row r="2" spans="1:4" ht="15.6" thickBot="1">
      <c r="A2" s="14" t="s">
        <v>38</v>
      </c>
      <c r="B2" s="15" t="s">
        <v>39</v>
      </c>
      <c r="C2" s="15" t="s">
        <v>40</v>
      </c>
      <c r="D2" s="16" t="s">
        <v>41</v>
      </c>
    </row>
    <row r="3" spans="1:4">
      <c r="A3" s="17">
        <v>2004</v>
      </c>
      <c r="B3" s="25" t="s">
        <v>148</v>
      </c>
      <c r="C3" s="18" t="s">
        <v>132</v>
      </c>
      <c r="D3" s="19">
        <v>1218</v>
      </c>
    </row>
    <row r="4" spans="1:4">
      <c r="A4" s="17">
        <v>2008</v>
      </c>
      <c r="B4" s="20" t="s">
        <v>149</v>
      </c>
      <c r="C4" s="18" t="s">
        <v>132</v>
      </c>
      <c r="D4" s="19">
        <v>1214</v>
      </c>
    </row>
    <row r="5" spans="1:4" ht="15.6" thickBot="1">
      <c r="A5" s="21">
        <v>2013</v>
      </c>
      <c r="B5" s="22" t="s">
        <v>150</v>
      </c>
      <c r="C5" s="23" t="s">
        <v>132</v>
      </c>
      <c r="D5" s="24">
        <v>1207</v>
      </c>
    </row>
  </sheetData>
  <mergeCells count="1">
    <mergeCell ref="A1:D1"/>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1"/>
  </sheetPr>
  <dimension ref="B2:E9"/>
  <sheetViews>
    <sheetView workbookViewId="0"/>
  </sheetViews>
  <sheetFormatPr baseColWidth="10" defaultColWidth="11" defaultRowHeight="15.6"/>
  <sheetData>
    <row r="2" spans="2:5">
      <c r="C2" t="str">
        <f>r_muslim_ph_inc!B1</f>
        <v>Bottom 50%</v>
      </c>
      <c r="D2" t="str">
        <f>r_muslim_ph_inc!C1</f>
        <v>Middle 40%</v>
      </c>
      <c r="E2" t="str">
        <f>r_muslim_ph_inc!D1</f>
        <v>Top 10%</v>
      </c>
    </row>
    <row r="3" spans="2:5">
      <c r="B3">
        <f>r_muslim_ph_inc!A2</f>
        <v>2004</v>
      </c>
      <c r="C3">
        <f>r_muslim_ph_inc!B2</f>
        <v>0.15707480907440186</v>
      </c>
      <c r="D3">
        <f>r_muslim_ph_inc!C2</f>
        <v>0.25132423639297485</v>
      </c>
      <c r="E3">
        <f>r_muslim_ph_inc!D2</f>
        <v>0.29197487235069275</v>
      </c>
    </row>
    <row r="4" spans="2:5">
      <c r="B4">
        <f>r_muslim_ph_inc!A3</f>
        <v>2008</v>
      </c>
      <c r="C4">
        <f>r_muslim_ph_inc!B3</f>
        <v>0.18169167637825012</v>
      </c>
      <c r="D4">
        <f>r_muslim_ph_inc!C3</f>
        <v>0.22705361247062683</v>
      </c>
      <c r="E4">
        <f>r_muslim_ph_inc!D3</f>
        <v>0.4602125883102417</v>
      </c>
    </row>
    <row r="5" spans="2:5">
      <c r="B5">
        <f>r_muslim_ph_inc!A4</f>
        <v>2013</v>
      </c>
      <c r="C5">
        <f>r_muslim_ph_inc!B4</f>
        <v>0.10436858981847763</v>
      </c>
      <c r="D5">
        <f>r_muslim_ph_inc!C4</f>
        <v>0.25905892252922058</v>
      </c>
      <c r="E5">
        <f>r_muslim_ph_inc!D4</f>
        <v>0.44797897338867188</v>
      </c>
    </row>
    <row r="6" spans="2:5">
      <c r="C6" t="str">
        <f>r_nonmuslim_ph_inc!B1</f>
        <v>Bottom 50%</v>
      </c>
      <c r="D6" t="str">
        <f>r_nonmuslim_ph_inc!C1</f>
        <v>Middle 40%</v>
      </c>
      <c r="E6" t="str">
        <f>r_nonmuslim_ph_inc!D1</f>
        <v>Top 10%</v>
      </c>
    </row>
    <row r="7" spans="2:5">
      <c r="B7">
        <f>r_nonmuslim_ph_inc!A2</f>
        <v>2004</v>
      </c>
      <c r="C7">
        <f>r_nonmuslim_ph_inc!B2</f>
        <v>0.36117804050445557</v>
      </c>
      <c r="D7">
        <f>r_nonmuslim_ph_inc!C2</f>
        <v>0.61226224899291992</v>
      </c>
      <c r="E7">
        <f>r_nonmuslim_ph_inc!D2</f>
        <v>0.4502970278263092</v>
      </c>
    </row>
    <row r="8" spans="2:5">
      <c r="B8">
        <f>r_nonmuslim_ph_inc!A3</f>
        <v>2008</v>
      </c>
      <c r="C8">
        <f>r_nonmuslim_ph_inc!B3</f>
        <v>0.50388097763061523</v>
      </c>
      <c r="D8">
        <f>r_nonmuslim_ph_inc!C3</f>
        <v>0.81388711929321289</v>
      </c>
      <c r="E8">
        <f>r_nonmuslim_ph_inc!D3</f>
        <v>0.89956784248352051</v>
      </c>
    </row>
    <row r="9" spans="2:5">
      <c r="B9">
        <f>r_nonmuslim_ph_inc!A4</f>
        <v>2013</v>
      </c>
      <c r="C9">
        <f>r_nonmuslim_ph_inc!B4</f>
        <v>0.64578092098236084</v>
      </c>
      <c r="D9">
        <f>r_nonmuslim_ph_inc!C4</f>
        <v>0.86112838983535767</v>
      </c>
      <c r="E9">
        <f>r_nonmuslim_ph_inc!D4</f>
        <v>0.92999714612960815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1"/>
  </sheetPr>
  <dimension ref="B2:E9"/>
  <sheetViews>
    <sheetView workbookViewId="0"/>
  </sheetViews>
  <sheetFormatPr baseColWidth="10" defaultColWidth="11" defaultRowHeight="15.6"/>
  <sheetData>
    <row r="2" spans="2:5">
      <c r="C2" t="str">
        <f>r_muslim_bn_inc!B1</f>
        <v>Bottom 50%</v>
      </c>
      <c r="D2" t="str">
        <f>r_muslim_bn_inc!C1</f>
        <v>Middle 40%</v>
      </c>
      <c r="E2" t="str">
        <f>r_muslim_bn_inc!D1</f>
        <v>Top 10%</v>
      </c>
    </row>
    <row r="3" spans="2:5">
      <c r="B3">
        <f>r_muslim_ph_inc!A2</f>
        <v>2004</v>
      </c>
      <c r="C3">
        <f>r_muslim_bn_inc!B2</f>
        <v>0.6750217008308167</v>
      </c>
      <c r="D3">
        <f>r_muslim_bn_inc!C2</f>
        <v>0.61310155084013829</v>
      </c>
      <c r="E3">
        <f>r_muslim_bn_inc!D2</f>
        <v>0.58027213012846268</v>
      </c>
    </row>
    <row r="4" spans="2:5">
      <c r="B4">
        <f>r_muslim_ph_inc!A3</f>
        <v>2008</v>
      </c>
      <c r="C4">
        <f>r_muslim_bn_inc!B3</f>
        <v>0.61820469364763353</v>
      </c>
      <c r="D4">
        <f>r_muslim_bn_inc!C3</f>
        <v>0.38273926781852635</v>
      </c>
      <c r="E4">
        <f>r_muslim_bn_inc!D3</f>
        <v>0.27770976429018901</v>
      </c>
    </row>
    <row r="5" spans="2:5">
      <c r="B5">
        <f>r_muslim_ph_inc!A4</f>
        <v>2013</v>
      </c>
      <c r="C5">
        <f>r_muslim_bn_inc!B4</f>
        <v>0.53437900815041961</v>
      </c>
      <c r="D5">
        <f>r_muslim_bn_inc!C4</f>
        <v>0.28755578719861924</v>
      </c>
      <c r="E5">
        <f>r_muslim_bn_inc!D4</f>
        <v>0.15893313677544221</v>
      </c>
    </row>
    <row r="6" spans="2:5">
      <c r="C6" t="str">
        <f>r_nonmuslim_bn_inc!B1</f>
        <v>Bottom 50%</v>
      </c>
      <c r="D6" t="str">
        <f>r_nonmuslim_bn_inc!C1</f>
        <v>Middle 40%</v>
      </c>
      <c r="E6" t="str">
        <f>r_nonmuslim_bn_inc!D1</f>
        <v>Top 10%</v>
      </c>
    </row>
    <row r="7" spans="2:5">
      <c r="B7">
        <f>r_nonmuslim_ph_inc!A2</f>
        <v>2004</v>
      </c>
      <c r="C7">
        <f>r_nonmuslim_bn_inc!B2</f>
        <v>0.56410878896713257</v>
      </c>
      <c r="D7">
        <f>r_nonmuslim_bn_inc!C2</f>
        <v>0.3827131986618042</v>
      </c>
      <c r="E7">
        <f>r_nonmuslim_bn_inc!D2</f>
        <v>0.54970294237136841</v>
      </c>
    </row>
    <row r="8" spans="2:5">
      <c r="B8">
        <f>r_nonmuslim_ph_inc!A3</f>
        <v>2008</v>
      </c>
      <c r="C8">
        <f>r_nonmuslim_bn_inc!B3</f>
        <v>0.49611905217170715</v>
      </c>
      <c r="D8">
        <f>r_nonmuslim_bn_inc!C3</f>
        <v>0.18611288070678711</v>
      </c>
      <c r="E8">
        <f>r_nonmuslim_bn_inc!D3</f>
        <v>0.10043217241764069</v>
      </c>
    </row>
    <row r="9" spans="2:5">
      <c r="B9">
        <f>r_nonmuslim_ph_inc!A4</f>
        <v>2013</v>
      </c>
      <c r="C9">
        <f>r_nonmuslim_bn_inc!B4</f>
        <v>0.35421907901763916</v>
      </c>
      <c r="D9">
        <f>r_nonmuslim_bn_inc!C4</f>
        <v>0.13887159526348114</v>
      </c>
      <c r="E9">
        <f>r_nonmuslim_bn_inc!D4</f>
        <v>7.0002861320972443E-2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1"/>
  </sheetPr>
  <dimension ref="A1:D6"/>
  <sheetViews>
    <sheetView workbookViewId="0"/>
  </sheetViews>
  <sheetFormatPr baseColWidth="10" defaultColWidth="11" defaultRowHeight="15.6"/>
  <sheetData>
    <row r="1" spans="1:4">
      <c r="B1" t="str">
        <f>r_inc!C1</f>
        <v>2004</v>
      </c>
      <c r="C1" t="str">
        <f>r_inc!D1</f>
        <v>2008</v>
      </c>
      <c r="D1" t="str">
        <f>r_inc!E1</f>
        <v>2013</v>
      </c>
    </row>
    <row r="2" spans="1:4">
      <c r="A2" t="str">
        <f>r_agerec!A2</f>
        <v>20-40</v>
      </c>
      <c r="B2" s="6">
        <f>r_agerec!C2</f>
        <v>0.53240084648132324</v>
      </c>
      <c r="C2" s="6">
        <f>r_agerec!D2</f>
        <v>0.40428125858306885</v>
      </c>
      <c r="D2" s="6">
        <f>r_agerec!E2</f>
        <v>0.47187125682830811</v>
      </c>
    </row>
    <row r="3" spans="1:4">
      <c r="A3" t="str">
        <f>r_agerec!A3</f>
        <v>40-60</v>
      </c>
      <c r="B3" s="6">
        <f>r_agerec!C3</f>
        <v>0.68695569038391113</v>
      </c>
      <c r="C3" s="6">
        <f>r_agerec!D3</f>
        <v>0.57596617937088013</v>
      </c>
      <c r="D3" s="6">
        <f>r_agerec!E3</f>
        <v>0.455942302942276</v>
      </c>
    </row>
    <row r="4" spans="1:4">
      <c r="A4" t="str">
        <f>r_agerec!A4</f>
        <v>60+</v>
      </c>
      <c r="B4" s="6">
        <f>r_agerec!C4</f>
        <v>0.74292260408401489</v>
      </c>
      <c r="C4" s="6">
        <f>r_agerec!D4</f>
        <v>0.54246270656585693</v>
      </c>
      <c r="D4" s="6">
        <f>r_agerec!E4</f>
        <v>0.52231878042221069</v>
      </c>
    </row>
    <row r="5" spans="1:4">
      <c r="B5" s="6"/>
      <c r="C5" s="6"/>
      <c r="D5" s="6"/>
    </row>
    <row r="6" spans="1:4">
      <c r="B6" s="6"/>
      <c r="C6" s="6"/>
      <c r="D6" s="6"/>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1"/>
  </sheetPr>
  <dimension ref="A1:D6"/>
  <sheetViews>
    <sheetView workbookViewId="0"/>
  </sheetViews>
  <sheetFormatPr baseColWidth="10" defaultColWidth="11" defaultRowHeight="15.6"/>
  <sheetData>
    <row r="1" spans="1:4">
      <c r="B1" t="str">
        <f>r_inc!C1</f>
        <v>2004</v>
      </c>
      <c r="C1" t="str">
        <f>r_inc!D1</f>
        <v>2008</v>
      </c>
      <c r="D1" t="str">
        <f>r_inc!E1</f>
        <v>2013</v>
      </c>
    </row>
    <row r="2" spans="1:4">
      <c r="A2" t="str">
        <f>r_agerec!A2</f>
        <v>20-40</v>
      </c>
      <c r="B2" s="6">
        <f>r_agerec!C5</f>
        <v>0.41956368088722229</v>
      </c>
      <c r="C2" s="6">
        <f>r_agerec!D5</f>
        <v>0.59571874141693115</v>
      </c>
      <c r="D2" s="6">
        <f>r_agerec!E5</f>
        <v>0.52812874317169189</v>
      </c>
    </row>
    <row r="3" spans="1:4">
      <c r="A3" t="str">
        <f>r_agerec!A3</f>
        <v>40-60</v>
      </c>
      <c r="B3" s="6">
        <f>r_agerec!C6</f>
        <v>0.30475756525993347</v>
      </c>
      <c r="C3" s="6">
        <f>r_agerec!D6</f>
        <v>0.40737688541412354</v>
      </c>
      <c r="D3" s="6">
        <f>r_agerec!E6</f>
        <v>0.50330996513366699</v>
      </c>
    </row>
    <row r="4" spans="1:4">
      <c r="A4" t="str">
        <f>r_agerec!A4</f>
        <v>60+</v>
      </c>
      <c r="B4" s="6">
        <f>r_agerec!C7</f>
        <v>0.2570774257183075</v>
      </c>
      <c r="C4" s="6">
        <f>r_agerec!D7</f>
        <v>0.45753729343414307</v>
      </c>
      <c r="D4" s="6">
        <f>r_agerec!E7</f>
        <v>0.47768118977546692</v>
      </c>
    </row>
    <row r="5" spans="1:4">
      <c r="B5" s="6"/>
      <c r="C5" s="6"/>
      <c r="D5" s="6"/>
    </row>
    <row r="6" spans="1:4">
      <c r="B6" s="6"/>
      <c r="C6" s="6"/>
      <c r="D6" s="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1"/>
  </sheetPr>
  <dimension ref="A1:E4"/>
  <sheetViews>
    <sheetView workbookViewId="0"/>
  </sheetViews>
  <sheetFormatPr baseColWidth="10" defaultColWidth="11" defaultRowHeight="15.6"/>
  <sheetData>
    <row r="1" spans="1:5">
      <c r="B1" s="7" t="s">
        <v>70</v>
      </c>
      <c r="C1" s="7" t="s">
        <v>72</v>
      </c>
      <c r="D1" s="7" t="s">
        <v>73</v>
      </c>
      <c r="E1" s="7" t="s">
        <v>55</v>
      </c>
    </row>
    <row r="2" spans="1:5">
      <c r="A2">
        <f>r_educdiff_bn!A2</f>
        <v>2004</v>
      </c>
      <c r="B2">
        <f>r_agediff_bn!B2</f>
        <v>10.071915626525879</v>
      </c>
      <c r="C2">
        <f>r_agediff_bn!C2</f>
        <v>8.2654447555541992</v>
      </c>
      <c r="D2">
        <f>r_agediff_bn!D2</f>
        <v>7.3564162254333496</v>
      </c>
      <c r="E2">
        <f>r_agediff_bn!E2</f>
        <v>0</v>
      </c>
    </row>
    <row r="3" spans="1:5">
      <c r="A3">
        <f>r_educdiff_bn!A3</f>
        <v>2008</v>
      </c>
      <c r="B3">
        <f>r_agediff_bn!B3</f>
        <v>12.224664688110352</v>
      </c>
      <c r="C3">
        <f>r_agediff_bn!C3</f>
        <v>9.4021844863891602</v>
      </c>
      <c r="D3">
        <f>r_agediff_bn!D3</f>
        <v>3.9002962112426758</v>
      </c>
      <c r="E3">
        <f>r_agediff_bn!E3</f>
        <v>0</v>
      </c>
    </row>
    <row r="4" spans="1:5">
      <c r="A4">
        <f>r_educdiff_bn!A4</f>
        <v>2013</v>
      </c>
      <c r="B4">
        <f>r_agediff_bn!B4</f>
        <v>-3.1300325393676758</v>
      </c>
      <c r="C4">
        <f>r_agediff_bn!C4</f>
        <v>-6.3194060325622559</v>
      </c>
      <c r="D4">
        <f>r_agediff_bn!D4</f>
        <v>-6.1435608863830566</v>
      </c>
      <c r="E4">
        <f>r_agediff_bn!E4</f>
        <v>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1"/>
  </sheetPr>
  <dimension ref="A1:E4"/>
  <sheetViews>
    <sheetView workbookViewId="0"/>
  </sheetViews>
  <sheetFormatPr baseColWidth="10" defaultColWidth="11" defaultRowHeight="15.6"/>
  <sheetData>
    <row r="1" spans="1:5">
      <c r="B1" s="7" t="s">
        <v>71</v>
      </c>
      <c r="C1" s="7" t="s">
        <v>72</v>
      </c>
      <c r="D1" s="7" t="s">
        <v>73</v>
      </c>
      <c r="E1" s="7" t="s">
        <v>55</v>
      </c>
    </row>
    <row r="2" spans="1:5">
      <c r="A2">
        <f>r_educdiff_bn!A2</f>
        <v>2004</v>
      </c>
      <c r="B2">
        <f>r_agediff_ph!B2</f>
        <v>-7.3254265785217285</v>
      </c>
      <c r="C2">
        <f>r_agediff_ph!C2</f>
        <v>-5.929140567779541</v>
      </c>
      <c r="D2">
        <f>r_agediff_ph!D2</f>
        <v>-4.9784941673278809</v>
      </c>
      <c r="E2">
        <f>r_agediff_ph!E2</f>
        <v>0</v>
      </c>
    </row>
    <row r="3" spans="1:5">
      <c r="A3">
        <f>r_educdiff_bn!A3</f>
        <v>2008</v>
      </c>
      <c r="B3">
        <f>r_agediff_ph!B3</f>
        <v>-13.890358924865723</v>
      </c>
      <c r="C3">
        <f>r_agediff_ph!C3</f>
        <v>-10.884105682373047</v>
      </c>
      <c r="D3">
        <f>r_agediff_ph!D3</f>
        <v>-5.6361851692199707</v>
      </c>
      <c r="E3">
        <f>r_agediff_ph!E3</f>
        <v>0</v>
      </c>
    </row>
    <row r="4" spans="1:5">
      <c r="A4">
        <f>r_educdiff_bn!A4</f>
        <v>2013</v>
      </c>
      <c r="B4">
        <f>r_agediff_ph!B4</f>
        <v>-0.94473886489868164</v>
      </c>
      <c r="C4">
        <f>r_agediff_ph!C4</f>
        <v>2.3914566040039062</v>
      </c>
      <c r="D4">
        <f>r_agediff_ph!D4</f>
        <v>2.271920919418335</v>
      </c>
      <c r="E4">
        <f>r_agediff_ph!E4</f>
        <v>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1"/>
  </sheetPr>
  <dimension ref="A1:D6"/>
  <sheetViews>
    <sheetView workbookViewId="0"/>
  </sheetViews>
  <sheetFormatPr baseColWidth="10" defaultColWidth="11" defaultRowHeight="15.6"/>
  <sheetData>
    <row r="1" spans="1:4">
      <c r="B1" t="str">
        <f>r_inc!C1</f>
        <v>2004</v>
      </c>
      <c r="C1" t="str">
        <f>r_inc!D1</f>
        <v>2008</v>
      </c>
      <c r="D1" t="str">
        <f>r_inc!E1</f>
        <v>2013</v>
      </c>
    </row>
    <row r="2" spans="1:4">
      <c r="A2" t="s">
        <v>75</v>
      </c>
      <c r="B2" s="6">
        <f>r_rural!C2</f>
        <v>0.60059535503387451</v>
      </c>
      <c r="C2" s="6">
        <f>r_rural!D2</f>
        <v>0.39503651857376099</v>
      </c>
      <c r="D2" s="6">
        <f>r_rural!E2</f>
        <v>0.34735202789306641</v>
      </c>
    </row>
    <row r="3" spans="1:4">
      <c r="A3" t="s">
        <v>76</v>
      </c>
      <c r="B3" s="6">
        <f>r_rural!C3</f>
        <v>0.84626102447509766</v>
      </c>
      <c r="C3" s="6">
        <f>r_rural!D3</f>
        <v>0.62735569477081299</v>
      </c>
      <c r="D3" s="6">
        <f>r_rural!E3</f>
        <v>0.69326156377792358</v>
      </c>
    </row>
    <row r="4" spans="1:4">
      <c r="B4" s="6"/>
      <c r="C4" s="6"/>
      <c r="D4" s="6"/>
    </row>
    <row r="5" spans="1:4">
      <c r="B5" s="6"/>
      <c r="C5" s="6"/>
      <c r="D5" s="6"/>
    </row>
    <row r="6" spans="1:4">
      <c r="B6" s="6"/>
      <c r="C6" s="6"/>
      <c r="D6" s="6"/>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1"/>
  </sheetPr>
  <dimension ref="A1:E6"/>
  <sheetViews>
    <sheetView workbookViewId="0"/>
  </sheetViews>
  <sheetFormatPr baseColWidth="10" defaultColWidth="11" defaultRowHeight="15.6"/>
  <sheetData>
    <row r="1" spans="1:5">
      <c r="B1" t="str">
        <f>r_inc!C1</f>
        <v>2004</v>
      </c>
      <c r="C1" t="str">
        <f>r_inc!D1</f>
        <v>2008</v>
      </c>
      <c r="D1" t="str">
        <f>r_inc!E1</f>
        <v>2013</v>
      </c>
    </row>
    <row r="2" spans="1:5">
      <c r="A2" t="s">
        <v>75</v>
      </c>
      <c r="B2" s="6">
        <f>r_rural!C4</f>
        <v>0.37398210167884827</v>
      </c>
      <c r="C2" s="6">
        <f>r_rural!D4</f>
        <v>0.60496348142623901</v>
      </c>
      <c r="D2" s="6">
        <f>r_rural!E4</f>
        <v>0.65264797210693359</v>
      </c>
      <c r="E2" s="6"/>
    </row>
    <row r="3" spans="1:5">
      <c r="A3" t="s">
        <v>76</v>
      </c>
      <c r="B3" s="6">
        <f>r_rural!C5</f>
        <v>0.15373899042606354</v>
      </c>
      <c r="C3" s="6">
        <f>r_rural!D5</f>
        <v>0.35661733150482178</v>
      </c>
      <c r="D3" s="6">
        <f>r_rural!E5</f>
        <v>0.25886565446853638</v>
      </c>
      <c r="E3" s="6"/>
    </row>
    <row r="4" spans="1:5">
      <c r="B4" s="6"/>
      <c r="C4" s="6"/>
      <c r="D4" s="6"/>
    </row>
    <row r="5" spans="1:5">
      <c r="B5" s="6"/>
      <c r="C5" s="6"/>
      <c r="D5" s="6"/>
    </row>
    <row r="6" spans="1:5">
      <c r="B6" s="6"/>
      <c r="C6" s="6"/>
      <c r="D6" s="6"/>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1"/>
  </sheetPr>
  <dimension ref="A1:D7"/>
  <sheetViews>
    <sheetView workbookViewId="0"/>
  </sheetViews>
  <sheetFormatPr baseColWidth="10" defaultColWidth="11" defaultRowHeight="15.6"/>
  <sheetData>
    <row r="1" spans="1:4">
      <c r="A1" t="s">
        <v>80</v>
      </c>
      <c r="B1" t="s">
        <v>9</v>
      </c>
      <c r="C1" t="s">
        <v>10</v>
      </c>
      <c r="D1" t="s">
        <v>11</v>
      </c>
    </row>
    <row r="2" spans="1:4">
      <c r="A2" t="s">
        <v>82</v>
      </c>
      <c r="B2" s="6">
        <f>r_gender!C2</f>
        <v>0.6838984489440918</v>
      </c>
      <c r="C2" s="6">
        <f>r_gender!D2</f>
        <v>0.69691610336303711</v>
      </c>
      <c r="D2" s="6">
        <f>r_gender!E2</f>
        <v>0.56551069021224976</v>
      </c>
    </row>
    <row r="3" spans="1:4">
      <c r="A3" t="s">
        <v>83</v>
      </c>
      <c r="B3" s="6">
        <f>r_gender!C3</f>
        <v>0.6026797890663147</v>
      </c>
      <c r="C3" s="6">
        <f>r_gender!D3</f>
        <v>0.40090397000312805</v>
      </c>
      <c r="D3" s="6">
        <f>r_gender!E3</f>
        <v>0.40178030729293823</v>
      </c>
    </row>
    <row r="5" spans="1:4">
      <c r="A5" t="s">
        <v>81</v>
      </c>
      <c r="B5" t="s">
        <v>9</v>
      </c>
      <c r="C5" t="s">
        <v>10</v>
      </c>
      <c r="D5" t="s">
        <v>11</v>
      </c>
    </row>
    <row r="6" spans="1:4">
      <c r="A6" t="s">
        <v>82</v>
      </c>
      <c r="B6" s="6">
        <f>r_gender!C4</f>
        <v>0.28685212135314941</v>
      </c>
      <c r="C6" s="6">
        <f>r_gender!D4</f>
        <v>0.30308389663696289</v>
      </c>
      <c r="D6" s="6">
        <f>r_gender!E4</f>
        <v>0.39470461010932922</v>
      </c>
    </row>
    <row r="7" spans="1:4">
      <c r="A7" t="s">
        <v>83</v>
      </c>
      <c r="B7" s="6">
        <f>r_gender!C5</f>
        <v>0.38193467259407043</v>
      </c>
      <c r="C7" s="6">
        <f>r_gender!D5</f>
        <v>0.58583325147628784</v>
      </c>
      <c r="D7" s="6">
        <f>r_gender!E5</f>
        <v>0.59821969270706177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1"/>
  </sheetPr>
  <dimension ref="A1:D13"/>
  <sheetViews>
    <sheetView workbookViewId="0"/>
  </sheetViews>
  <sheetFormatPr baseColWidth="10" defaultColWidth="11" defaultRowHeight="15.6"/>
  <cols>
    <col min="1" max="1" width="14.5" bestFit="1" customWidth="1"/>
  </cols>
  <sheetData>
    <row r="1" spans="1:4">
      <c r="A1" t="s">
        <v>80</v>
      </c>
      <c r="B1" t="s">
        <v>9</v>
      </c>
      <c r="C1" t="s">
        <v>10</v>
      </c>
      <c r="D1" t="s">
        <v>11</v>
      </c>
    </row>
    <row r="2" spans="1:4">
      <c r="A2" t="str">
        <f>r_religion!A2</f>
        <v>Buddhist / Taoist</v>
      </c>
      <c r="B2" s="6">
        <f>r_religion!C2</f>
        <v>0.35004213452339172</v>
      </c>
      <c r="C2" s="6">
        <f>r_religion!D2</f>
        <v>0.36829394102096558</v>
      </c>
      <c r="D2" s="6">
        <f>r_religion!E2</f>
        <v>0.18601700663566589</v>
      </c>
    </row>
    <row r="3" spans="1:4">
      <c r="A3" t="str">
        <f>r_religion!A3</f>
        <v>Hindu / Sikh</v>
      </c>
      <c r="B3" s="6">
        <f>r_religion!C3</f>
        <v>0.67069262266159058</v>
      </c>
      <c r="C3" s="6">
        <f>r_religion!D3</f>
        <v>0.33944505453109741</v>
      </c>
      <c r="D3" s="6">
        <f>r_religion!E3</f>
        <v>0.36278873682022095</v>
      </c>
    </row>
    <row r="4" spans="1:4">
      <c r="A4" t="str">
        <f>r_religion!A4</f>
        <v>Muslim</v>
      </c>
      <c r="B4" s="6">
        <f>r_religion!C4</f>
        <v>0.78417569398880005</v>
      </c>
      <c r="C4" s="6">
        <f>r_religion!D4</f>
        <v>0.73363196849822998</v>
      </c>
      <c r="D4" s="6">
        <f>r_religion!E4</f>
        <v>0.78387689590454102</v>
      </c>
    </row>
    <row r="5" spans="1:4">
      <c r="A5" t="str">
        <f>r_religion!A5</f>
        <v>Christian</v>
      </c>
      <c r="B5" s="6">
        <f>r_religion!C5</f>
        <v>0.62151765823364258</v>
      </c>
      <c r="C5" s="6">
        <f>r_religion!D5</f>
        <v>0.28131285309791565</v>
      </c>
      <c r="D5" s="6">
        <f>r_religion!E5</f>
        <v>0.34154397249221802</v>
      </c>
    </row>
    <row r="6" spans="1:4">
      <c r="A6" t="str">
        <f>r_religion!A6</f>
        <v>Others</v>
      </c>
      <c r="B6" s="6">
        <f>r_religion!C6</f>
        <v>0.42631328105926514</v>
      </c>
      <c r="C6" s="6">
        <f>r_religion!D6</f>
        <v>0.14119011163711548</v>
      </c>
      <c r="D6" s="6">
        <f>r_religion!E6</f>
        <v>0.10564108192920685</v>
      </c>
    </row>
    <row r="8" spans="1:4">
      <c r="A8" t="s">
        <v>81</v>
      </c>
      <c r="B8" t="s">
        <v>9</v>
      </c>
      <c r="C8" t="s">
        <v>10</v>
      </c>
      <c r="D8" t="s">
        <v>11</v>
      </c>
    </row>
    <row r="9" spans="1:4">
      <c r="A9" t="str">
        <f>r_religion!A7</f>
        <v>Buddhist / Taoist</v>
      </c>
      <c r="B9" s="6">
        <f>r_religion!C7</f>
        <v>0.63275259733200073</v>
      </c>
      <c r="C9" s="6">
        <f>r_religion!D7</f>
        <v>0.63170605897903442</v>
      </c>
      <c r="D9" s="6">
        <f>r_religion!E7</f>
        <v>0.76273083686828613</v>
      </c>
    </row>
    <row r="10" spans="1:4">
      <c r="A10" t="str">
        <f>r_religion!A8</f>
        <v>Hindu / Sikh</v>
      </c>
      <c r="B10" s="6">
        <f>r_religion!C8</f>
        <v>0.32930737733840942</v>
      </c>
      <c r="C10" s="6">
        <f>r_religion!D8</f>
        <v>0.66055494546890259</v>
      </c>
      <c r="D10" s="6">
        <f>r_religion!E8</f>
        <v>0.63721126317977905</v>
      </c>
    </row>
    <row r="11" spans="1:4">
      <c r="A11" t="str">
        <f>r_religion!A9</f>
        <v>Muslim</v>
      </c>
      <c r="B11" s="6">
        <f>r_religion!C9</f>
        <v>0.20775420963764191</v>
      </c>
      <c r="C11" s="6">
        <f>r_religion!D9</f>
        <v>0.2482323944568634</v>
      </c>
      <c r="D11" s="6">
        <f>r_religion!E9</f>
        <v>0.21612310409545898</v>
      </c>
    </row>
    <row r="12" spans="1:4">
      <c r="A12" t="str">
        <f>r_religion!A10</f>
        <v>Christian</v>
      </c>
      <c r="B12" s="6">
        <f>r_religion!C10</f>
        <v>0.26883378624916077</v>
      </c>
      <c r="C12" s="6">
        <f>r_religion!D10</f>
        <v>0.71868717670440674</v>
      </c>
      <c r="D12" s="6">
        <f>r_religion!E10</f>
        <v>0.65845602750778198</v>
      </c>
    </row>
    <row r="13" spans="1:4">
      <c r="A13" t="str">
        <f>r_religion!A11</f>
        <v>Others</v>
      </c>
      <c r="B13" s="6">
        <f>r_religion!C11</f>
        <v>0.57368671894073486</v>
      </c>
      <c r="C13" s="6">
        <f>r_religion!D11</f>
        <v>0.85880988836288452</v>
      </c>
      <c r="D13" s="6">
        <f>r_religion!E11</f>
        <v>0.89435893297195435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D19"/>
  <sheetViews>
    <sheetView workbookViewId="0">
      <selection sqref="A1:D1"/>
    </sheetView>
  </sheetViews>
  <sheetFormatPr baseColWidth="10" defaultColWidth="10.59765625" defaultRowHeight="13.8"/>
  <cols>
    <col min="1" max="1" width="33.69921875" style="27" customWidth="1"/>
    <col min="2" max="4" width="13.296875" style="32" customWidth="1"/>
    <col min="5" max="16384" width="10.59765625" style="27"/>
  </cols>
  <sheetData>
    <row r="1" spans="1:4" s="26" customFormat="1" ht="22.05" customHeight="1" thickBot="1">
      <c r="A1" s="63" t="s">
        <v>278</v>
      </c>
      <c r="B1" s="64"/>
      <c r="C1" s="64"/>
      <c r="D1" s="65"/>
    </row>
    <row r="2" spans="1:4" ht="14.4" thickBot="1">
      <c r="A2" s="28"/>
      <c r="B2" s="34" t="str">
        <f>IF(r_des!B1="","",r_des!B1)</f>
        <v>2004</v>
      </c>
      <c r="C2" s="35" t="str">
        <f>IF(r_des!C1="","",r_des!C1)</f>
        <v>2008</v>
      </c>
      <c r="D2" s="36" t="str">
        <f>IF(r_des!D1="","",r_des!D1)</f>
        <v>2013</v>
      </c>
    </row>
    <row r="3" spans="1:4">
      <c r="A3" s="31" t="str">
        <f>IF(r_des!A2="","",r_des!A2)</f>
        <v>Location: Rural areas</v>
      </c>
      <c r="B3" s="29">
        <f>IF(r_des!B2="","",r_des!B2)</f>
        <v>0.1691245567654579</v>
      </c>
      <c r="C3" s="29">
        <f>IF(r_des!C2="","",r_des!C2)</f>
        <v>0.52856315422101152</v>
      </c>
      <c r="D3" s="30">
        <f>IF(r_des!D2="","",r_des!D2)</f>
        <v>0.43643831115397619</v>
      </c>
    </row>
    <row r="4" spans="1:4">
      <c r="A4" s="31" t="str">
        <f>IF(r_des!A3="","",r_des!A3)</f>
        <v>Education: Primary</v>
      </c>
      <c r="B4" s="29">
        <f>IF(r_des!B3="","",r_des!B3)</f>
        <v>0.59255474289294197</v>
      </c>
      <c r="C4" s="29">
        <f>IF(r_des!C3="","",r_des!C3)</f>
        <v>0.47656211790508701</v>
      </c>
      <c r="D4" s="30">
        <f>IF(r_des!D3="","",r_des!D3)</f>
        <v>0.48769651579437978</v>
      </c>
    </row>
    <row r="5" spans="1:4">
      <c r="A5" s="31" t="str">
        <f>IF(r_des!A4="","",r_des!A4)</f>
        <v>Education: Secondary</v>
      </c>
      <c r="B5" s="29">
        <f>IF(r_des!B4="","",r_des!B4)</f>
        <v>0.33571012211579027</v>
      </c>
      <c r="C5" s="29">
        <f>IF(r_des!C4="","",r_des!C4)</f>
        <v>0.37035413419557134</v>
      </c>
      <c r="D5" s="30">
        <f>IF(r_des!D4="","",r_des!D4)</f>
        <v>0.34071177661716262</v>
      </c>
    </row>
    <row r="6" spans="1:4">
      <c r="A6" s="31" t="str">
        <f>IF(r_des!A5="","",r_des!A5)</f>
        <v>Education: Tertiary</v>
      </c>
      <c r="B6" s="29">
        <f>IF(r_des!B5="","",r_des!B5)</f>
        <v>7.1735134991264937E-2</v>
      </c>
      <c r="C6" s="29">
        <f>IF(r_des!C5="","",r_des!C5)</f>
        <v>0.15308374789934392</v>
      </c>
      <c r="D6" s="30">
        <f>IF(r_des!D5="","",r_des!D5)</f>
        <v>0.17159170758845829</v>
      </c>
    </row>
    <row r="7" spans="1:4">
      <c r="A7" s="31" t="str">
        <f>IF(r_des!A6="","",r_des!A6)</f>
        <v>Age: 20-39</v>
      </c>
      <c r="B7" s="29">
        <f>IF(r_des!B6="","",r_des!B6)</f>
        <v>0.53840501229439663</v>
      </c>
      <c r="C7" s="29">
        <f>IF(r_des!C6="","",r_des!C6)</f>
        <v>0.47622975679502105</v>
      </c>
      <c r="D7" s="30">
        <f>IF(r_des!D6="","",r_des!D6)</f>
        <v>0.55276445754841497</v>
      </c>
    </row>
    <row r="8" spans="1:4">
      <c r="A8" s="31" t="str">
        <f>IF(r_des!A7="","",r_des!A7)</f>
        <v>Age: 40-59</v>
      </c>
      <c r="B8" s="29">
        <f>IF(r_des!B7="","",r_des!B7)</f>
        <v>0.37034671430808797</v>
      </c>
      <c r="C8" s="29">
        <f>IF(r_des!C7="","",r_des!C7)</f>
        <v>0.41171407142180222</v>
      </c>
      <c r="D8" s="30">
        <f>IF(r_des!D7="","",r_des!D7)</f>
        <v>0.33970563254934472</v>
      </c>
    </row>
    <row r="9" spans="1:4">
      <c r="A9" s="31" t="str">
        <f>IF(r_des!A8="","",r_des!A8)</f>
        <v>Age: 60+</v>
      </c>
      <c r="B9" s="29">
        <f>IF(r_des!B8="","",r_des!B8)</f>
        <v>9.1248273397511195E-2</v>
      </c>
      <c r="C9" s="29">
        <f>IF(r_des!C8="","",r_des!C8)</f>
        <v>0.112056171783179</v>
      </c>
      <c r="D9" s="30">
        <f>IF(r_des!D8="","",r_des!D8)</f>
        <v>0.10752990990224111</v>
      </c>
    </row>
    <row r="10" spans="1:4">
      <c r="A10" s="31" t="str">
        <f>IF(r_des!A9="","",r_des!A9)</f>
        <v>Gender: Men</v>
      </c>
      <c r="B10" s="29">
        <f>IF(r_des!B9="","",r_des!B9)</f>
        <v>0.50540980591780771</v>
      </c>
      <c r="C10" s="29">
        <f>IF(r_des!C9="","",r_des!C9)</f>
        <v>0.5025387454693433</v>
      </c>
      <c r="D10" s="30">
        <f>IF(r_des!D9="","",r_des!D9)</f>
        <v>0.50912255783829907</v>
      </c>
    </row>
    <row r="11" spans="1:4">
      <c r="A11" s="31" t="str">
        <f>IF(r_des!A10="","",r_des!A10)</f>
        <v>Employment status: Employed</v>
      </c>
      <c r="B11" s="29">
        <f>IF(r_des!B10="","",r_des!B10)</f>
        <v>0.58442145261254641</v>
      </c>
      <c r="C11" s="29">
        <f>IF(r_des!C10="","",r_des!C10)</f>
        <v>0.54216963064740287</v>
      </c>
      <c r="D11" s="30">
        <f>IF(r_des!D10="","",r_des!D10)</f>
        <v>0.6164676099452604</v>
      </c>
    </row>
    <row r="12" spans="1:4">
      <c r="A12" s="31" t="str">
        <f>IF(r_des!A11="","",r_des!A11)</f>
        <v>Employment status: Unemployed</v>
      </c>
      <c r="B12" s="29">
        <f>IF(r_des!B11="","",r_des!B11)</f>
        <v>1.9662645170920891E-2</v>
      </c>
      <c r="C12" s="29">
        <f>IF(r_des!C11="","",r_des!C11)</f>
        <v>6.953689124737672E-2</v>
      </c>
      <c r="D12" s="30">
        <f>IF(r_des!D11="","",r_des!D11)</f>
        <v>3.4682518759483173E-2</v>
      </c>
    </row>
    <row r="13" spans="1:4">
      <c r="A13" s="31" t="str">
        <f>IF(r_des!A12="","",r_des!A12)</f>
        <v>Employment status: Inactive</v>
      </c>
      <c r="B13" s="29">
        <f>IF(r_des!B12="","",r_des!B12)</f>
        <v>0.39591590221653017</v>
      </c>
      <c r="C13" s="29">
        <f>IF(r_des!C12="","",r_des!C12)</f>
        <v>0.38829347810522269</v>
      </c>
      <c r="D13" s="30">
        <f>IF(r_des!D12="","",r_des!D12)</f>
        <v>0.34884987129525763</v>
      </c>
    </row>
    <row r="14" spans="1:4">
      <c r="A14" s="31" t="str">
        <f>IF(r_des!A13="","",r_des!A13)</f>
        <v>Marital status: Married or with partner</v>
      </c>
      <c r="B14" s="29">
        <f>IF(r_des!B13="","",r_des!B13)</f>
        <v>0.65293166976406047</v>
      </c>
      <c r="C14" s="29">
        <f>IF(r_des!C13="","",r_des!C13)</f>
        <v>0.69260259985680472</v>
      </c>
      <c r="D14" s="30">
        <f>IF(r_des!D13="","",r_des!D13)</f>
        <v>0.65418691604086532</v>
      </c>
    </row>
    <row r="15" spans="1:4">
      <c r="A15" s="31" t="str">
        <f>IF(r_des!A14="","",r_des!A14)</f>
        <v>Religion: Buddhist / Taoist</v>
      </c>
      <c r="B15" s="29">
        <f>IF(r_des!B14="","",r_des!B14)</f>
        <v>0.22905651172350833</v>
      </c>
      <c r="C15" s="29">
        <f>IF(r_des!C14="","",r_des!C14)</f>
        <v>0.2774352448266677</v>
      </c>
      <c r="D15" s="30">
        <f>IF(r_des!D14="","",r_des!D14)</f>
        <v>0.25084088358094436</v>
      </c>
    </row>
    <row r="16" spans="1:4">
      <c r="A16" s="31" t="str">
        <f>IF(r_des!A15="","",r_des!A15)</f>
        <v>Religion: Hindu / Sikh</v>
      </c>
      <c r="B16" s="29">
        <f>IF(r_des!B15="","",r_des!B15)</f>
        <v>6.8677837888922719E-2</v>
      </c>
      <c r="C16" s="29">
        <f>IF(r_des!C15="","",r_des!C15)</f>
        <v>7.177779430023988E-2</v>
      </c>
      <c r="D16" s="30">
        <f>IF(r_des!D15="","",r_des!D15)</f>
        <v>6.7576878366184728E-2</v>
      </c>
    </row>
    <row r="17" spans="1:4">
      <c r="A17" s="31" t="str">
        <f>IF(r_des!A16="","",r_des!A16)</f>
        <v>Religion: Muslim</v>
      </c>
      <c r="B17" s="29">
        <f>IF(r_des!B16="","",r_des!B16)</f>
        <v>0.59238275065262247</v>
      </c>
      <c r="C17" s="29">
        <f>IF(r_des!C16="","",r_des!C16)</f>
        <v>0.58209106185804338</v>
      </c>
      <c r="D17" s="30">
        <f>IF(r_des!D16="","",r_des!D16)</f>
        <v>0.61332274405730702</v>
      </c>
    </row>
    <row r="18" spans="1:4" ht="14.4" thickBot="1">
      <c r="A18" s="31" t="str">
        <f>IF(r_des!A17="","",r_des!A17)</f>
        <v>Religion: Christian</v>
      </c>
      <c r="B18" s="29">
        <f>IF(r_des!B17="","",r_des!B17)</f>
        <v>0.10988289973494231</v>
      </c>
      <c r="C18" s="29">
        <f>IF(r_des!C17="","",r_des!C17)</f>
        <v>6.869589901505041E-2</v>
      </c>
      <c r="D18" s="30">
        <f>IF(r_des!D17="","",r_des!D17)</f>
        <v>6.8259493995564649E-2</v>
      </c>
    </row>
    <row r="19" spans="1:4" s="33" customFormat="1" ht="49.05" customHeight="1" thickBot="1">
      <c r="A19" s="66" t="s">
        <v>131</v>
      </c>
      <c r="B19" s="67"/>
      <c r="C19" s="67"/>
      <c r="D19" s="68"/>
    </row>
  </sheetData>
  <mergeCells count="2">
    <mergeCell ref="A1:D1"/>
    <mergeCell ref="A19:D19"/>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1"/>
  </sheetPr>
  <dimension ref="A1:E4"/>
  <sheetViews>
    <sheetView workbookViewId="0"/>
  </sheetViews>
  <sheetFormatPr baseColWidth="10" defaultColWidth="11" defaultRowHeight="15.6"/>
  <sheetData>
    <row r="1" spans="1:5">
      <c r="B1" s="7" t="s">
        <v>88</v>
      </c>
      <c r="C1" s="7" t="s">
        <v>90</v>
      </c>
      <c r="D1" s="7" t="s">
        <v>91</v>
      </c>
      <c r="E1" s="7" t="s">
        <v>55</v>
      </c>
    </row>
    <row r="2" spans="1:5">
      <c r="A2">
        <f>r_educdiff_bn!A2</f>
        <v>2004</v>
      </c>
      <c r="B2">
        <f>r_reldiff_bn!B2</f>
        <v>31.182580947875977</v>
      </c>
      <c r="C2">
        <f>r_reldiff_bn!C2</f>
        <v>28.858121871948242</v>
      </c>
      <c r="D2">
        <f>r_reldiff_bn!D2</f>
        <v>26.772161483764648</v>
      </c>
      <c r="E2">
        <f>r_reldiff_bn!E2</f>
        <v>0</v>
      </c>
    </row>
    <row r="3" spans="1:5">
      <c r="A3">
        <f>r_educdiff_bn!A3</f>
        <v>2008</v>
      </c>
      <c r="B3">
        <f>r_reldiff_bn!B3</f>
        <v>40.107887268066406</v>
      </c>
      <c r="C3">
        <f>r_reldiff_bn!C3</f>
        <v>36.128684997558594</v>
      </c>
      <c r="D3">
        <f>r_reldiff_bn!D3</f>
        <v>34.725494384765625</v>
      </c>
      <c r="E3">
        <f>r_reldiff_bn!E3</f>
        <v>0</v>
      </c>
    </row>
    <row r="4" spans="1:5">
      <c r="A4">
        <f>r_educdiff_bn!A4</f>
        <v>2013</v>
      </c>
      <c r="B4">
        <f>r_reldiff_bn!B4</f>
        <v>54.716129302978516</v>
      </c>
      <c r="C4">
        <f>r_reldiff_bn!C4</f>
        <v>50.80712890625</v>
      </c>
      <c r="D4">
        <f>r_reldiff_bn!D4</f>
        <v>47.784580230712891</v>
      </c>
      <c r="E4">
        <f>r_reldiff_bn!E4</f>
        <v>0</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1"/>
  </sheetPr>
  <dimension ref="A1:E4"/>
  <sheetViews>
    <sheetView workbookViewId="0"/>
  </sheetViews>
  <sheetFormatPr baseColWidth="10" defaultColWidth="11" defaultRowHeight="15.6"/>
  <sheetData>
    <row r="1" spans="1:5">
      <c r="B1" s="7" t="s">
        <v>103</v>
      </c>
      <c r="C1" s="7" t="s">
        <v>90</v>
      </c>
      <c r="D1" s="7" t="s">
        <v>91</v>
      </c>
      <c r="E1" s="7" t="s">
        <v>55</v>
      </c>
    </row>
    <row r="2" spans="1:5">
      <c r="A2">
        <f>r_educdiff_bn!A2</f>
        <v>2004</v>
      </c>
      <c r="B2">
        <f>r_reldiff_ph!B2</f>
        <v>-28.307849884033203</v>
      </c>
      <c r="C2">
        <f>r_reldiff_ph!C2</f>
        <v>-24.107919692993164</v>
      </c>
      <c r="D2">
        <f>r_reldiff_ph!D2</f>
        <v>-23.347463607788086</v>
      </c>
      <c r="E2">
        <f>r_reldiff_ph!E2</f>
        <v>0</v>
      </c>
    </row>
    <row r="3" spans="1:5">
      <c r="A3">
        <f>r_educdiff_bn!A3</f>
        <v>2008</v>
      </c>
      <c r="B3">
        <f>r_reldiff_ph!B3</f>
        <v>-41.921455383300781</v>
      </c>
      <c r="C3">
        <f>r_reldiff_ph!C3</f>
        <v>-38.202068328857422</v>
      </c>
      <c r="D3">
        <f>r_reldiff_ph!D3</f>
        <v>-36.524547576904297</v>
      </c>
      <c r="E3">
        <f>r_reldiff_ph!E3</f>
        <v>0</v>
      </c>
    </row>
    <row r="4" spans="1:5">
      <c r="A4">
        <f>r_educdiff_bn!A4</f>
        <v>2013</v>
      </c>
      <c r="B4">
        <f>r_reldiff_ph!B4</f>
        <v>-51.628082275390625</v>
      </c>
      <c r="C4">
        <f>r_reldiff_ph!C4</f>
        <v>-50.80712890625</v>
      </c>
      <c r="D4">
        <f>r_reldiff_ph!D4</f>
        <v>-47.784580230712891</v>
      </c>
      <c r="E4">
        <f>r_reldiff_ph!E4</f>
        <v>0</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1"/>
  </sheetPr>
  <dimension ref="A1:E4"/>
  <sheetViews>
    <sheetView workbookViewId="0"/>
  </sheetViews>
  <sheetFormatPr baseColWidth="10" defaultColWidth="11" defaultRowHeight="15.6"/>
  <sheetData>
    <row r="1" spans="1:5">
      <c r="B1" s="7" t="s">
        <v>96</v>
      </c>
      <c r="C1" s="7" t="s">
        <v>89</v>
      </c>
      <c r="D1" s="7" t="s">
        <v>97</v>
      </c>
      <c r="E1" s="7" t="s">
        <v>55</v>
      </c>
    </row>
    <row r="2" spans="1:5">
      <c r="A2">
        <f>r_educdiff_bn!A2</f>
        <v>2004</v>
      </c>
      <c r="B2">
        <f>r_sexdiff_bn!B2</f>
        <v>-8.1218700408935547</v>
      </c>
      <c r="C2">
        <f>r_sexdiff_bn!C2</f>
        <v>-11.000863075256348</v>
      </c>
      <c r="D2">
        <f>r_sexdiff_bn!D2</f>
        <v>-13.534765243530273</v>
      </c>
      <c r="E2">
        <f>r_sexdiff_bn!E2</f>
        <v>0</v>
      </c>
    </row>
    <row r="3" spans="1:5">
      <c r="A3">
        <f>r_educdiff_bn!A3</f>
        <v>2008</v>
      </c>
      <c r="B3">
        <f>r_sexdiff_bn!B3</f>
        <v>-29.601215362548828</v>
      </c>
      <c r="C3">
        <f>r_sexdiff_bn!C3</f>
        <v>-25.165239334106445</v>
      </c>
      <c r="D3">
        <f>r_sexdiff_bn!D3</f>
        <v>-25.542667388916016</v>
      </c>
      <c r="E3">
        <f>r_sexdiff_bn!E3</f>
        <v>0</v>
      </c>
    </row>
    <row r="4" spans="1:5">
      <c r="A4">
        <f>r_educdiff_bn!A4</f>
        <v>2013</v>
      </c>
      <c r="B4">
        <f>r_sexdiff_bn!B4</f>
        <v>-16.373039245605469</v>
      </c>
      <c r="C4">
        <f>r_sexdiff_bn!C4</f>
        <v>-17.436061859130859</v>
      </c>
      <c r="D4">
        <f>r_sexdiff_bn!D4</f>
        <v>-16.092243194580078</v>
      </c>
      <c r="E4">
        <f>r_sexdiff_bn!E4</f>
        <v>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1"/>
  </sheetPr>
  <dimension ref="A1:E4"/>
  <sheetViews>
    <sheetView workbookViewId="0"/>
  </sheetViews>
  <sheetFormatPr baseColWidth="10" defaultColWidth="11" defaultRowHeight="15.6"/>
  <sheetData>
    <row r="1" spans="1:5">
      <c r="B1" s="7" t="s">
        <v>102</v>
      </c>
      <c r="C1" s="7" t="s">
        <v>89</v>
      </c>
      <c r="D1" s="7" t="s">
        <v>101</v>
      </c>
      <c r="E1" s="7" t="s">
        <v>55</v>
      </c>
    </row>
    <row r="2" spans="1:5">
      <c r="A2">
        <f>r_educdiff_bn!A2</f>
        <v>2004</v>
      </c>
      <c r="B2">
        <f>r_ruraldiff_bn!B2</f>
        <v>24.566564559936523</v>
      </c>
      <c r="C2">
        <f>r_ruraldiff_bn!C2</f>
        <v>19.365940093994141</v>
      </c>
      <c r="D2">
        <f>r_ruraldiff_bn!D2</f>
        <v>11.919142723083496</v>
      </c>
      <c r="E2">
        <f>r_ruraldiff_bn!E2</f>
        <v>0</v>
      </c>
    </row>
    <row r="3" spans="1:5">
      <c r="A3">
        <f>r_educdiff_bn!A3</f>
        <v>2008</v>
      </c>
      <c r="B3">
        <f>r_ruraldiff_bn!B3</f>
        <v>23.231918334960937</v>
      </c>
      <c r="C3">
        <f>r_ruraldiff_bn!C3</f>
        <v>9.6018800735473633</v>
      </c>
      <c r="D3">
        <f>r_ruraldiff_bn!D3</f>
        <v>-4.497868537902832</v>
      </c>
      <c r="E3">
        <f>r_ruraldiff_bn!E3</f>
        <v>0</v>
      </c>
    </row>
    <row r="4" spans="1:5">
      <c r="A4">
        <f>r_educdiff_bn!A4</f>
        <v>2013</v>
      </c>
      <c r="B4">
        <f>r_ruraldiff_bn!B4</f>
        <v>34.590953826904297</v>
      </c>
      <c r="C4">
        <f>r_ruraldiff_bn!C4</f>
        <v>16.195516586303711</v>
      </c>
      <c r="D4">
        <f>r_ruraldiff_bn!D4</f>
        <v>10.617016792297363</v>
      </c>
      <c r="E4">
        <f>r_ruraldiff_bn!E4</f>
        <v>0</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1"/>
  </sheetPr>
  <dimension ref="A1:G12"/>
  <sheetViews>
    <sheetView workbookViewId="0"/>
  </sheetViews>
  <sheetFormatPr baseColWidth="10" defaultColWidth="11" defaultRowHeight="15.6"/>
  <cols>
    <col min="2" max="2" width="13.5" bestFit="1" customWidth="1"/>
  </cols>
  <sheetData>
    <row r="1" spans="1:7">
      <c r="B1" t="s">
        <v>108</v>
      </c>
      <c r="C1" t="str">
        <f>'r_inc-religion_comp'!C1</f>
        <v>Buddhist / Taoist / Other</v>
      </c>
      <c r="D1" t="str">
        <f>'r_inc-religion_comp'!D1</f>
        <v>Hindu / Sikh</v>
      </c>
      <c r="E1" t="str">
        <f>'r_inc-religion_comp'!E1</f>
        <v>Muslim</v>
      </c>
      <c r="F1" t="str">
        <f>'r_inc-religion_comp'!F1</f>
        <v>Christian</v>
      </c>
      <c r="G1">
        <f>'r_inc-religion_comp'!G1</f>
        <v>0</v>
      </c>
    </row>
    <row r="2" spans="1:7">
      <c r="A2" s="69">
        <f>'r_inc-religion_comp'!A2</f>
        <v>2004</v>
      </c>
      <c r="B2" t="str">
        <f>'r_inc-religion_comp'!B2</f>
        <v>Bottom 50%</v>
      </c>
      <c r="C2" s="6">
        <f>'r_inc-religion_comp'!C2</f>
        <v>0.14435924385429399</v>
      </c>
      <c r="D2" s="6">
        <f>'r_inc-religion_comp'!D2</f>
        <v>5.6658474732048186E-2</v>
      </c>
      <c r="E2" s="6">
        <f>'r_inc-religion_comp'!E2</f>
        <v>0.66050868726630974</v>
      </c>
      <c r="F2" s="6">
        <f>'r_inc-religion_comp'!F2</f>
        <v>0.13847359414735388</v>
      </c>
      <c r="G2" s="6">
        <f>'r_inc-religion_comp'!G2</f>
        <v>0</v>
      </c>
    </row>
    <row r="3" spans="1:7">
      <c r="A3" s="69"/>
      <c r="B3" t="str">
        <f>'r_inc-religion_comp'!B3</f>
        <v>Middle 40%</v>
      </c>
      <c r="C3" s="6">
        <f>'r_inc-religion_comp'!C3</f>
        <v>0.26251240546452748</v>
      </c>
      <c r="D3" s="6">
        <f>'r_inc-religion_comp'!D3</f>
        <v>8.5414336301706958E-2</v>
      </c>
      <c r="E3" s="6">
        <f>'r_inc-religion_comp'!E3</f>
        <v>0.57026202166294582</v>
      </c>
      <c r="F3" s="6">
        <f>'r_inc-religion_comp'!F3</f>
        <v>8.181123657083296E-2</v>
      </c>
      <c r="G3" s="6">
        <f>'r_inc-religion_comp'!G3</f>
        <v>0</v>
      </c>
    </row>
    <row r="4" spans="1:7">
      <c r="A4" s="69"/>
      <c r="B4" t="str">
        <f>'r_inc-religion_comp'!B4</f>
        <v>Top 10%</v>
      </c>
      <c r="C4" s="6">
        <f>'r_inc-religion_comp'!C4</f>
        <v>0.40351910370392696</v>
      </c>
      <c r="D4" s="6">
        <f>'r_inc-religion_comp'!D4</f>
        <v>6.1740246783505523E-2</v>
      </c>
      <c r="E4" s="6">
        <f>'r_inc-religion_comp'!E4</f>
        <v>0.47022431500655149</v>
      </c>
      <c r="F4" s="6">
        <f>'r_inc-religion_comp'!F4</f>
        <v>6.4516334506016473E-2</v>
      </c>
      <c r="G4" s="6">
        <f>'r_inc-religion_comp'!G4</f>
        <v>0</v>
      </c>
    </row>
    <row r="5" spans="1:7">
      <c r="C5" s="6"/>
      <c r="D5" s="6"/>
      <c r="E5" s="6"/>
      <c r="F5" s="6"/>
      <c r="G5" s="6"/>
    </row>
    <row r="6" spans="1:7">
      <c r="A6" s="70">
        <f>'r_inc-religion_comp'!A5</f>
        <v>2008</v>
      </c>
      <c r="B6" t="str">
        <f>'r_inc-religion_comp'!B5</f>
        <v>Bottom 50%</v>
      </c>
      <c r="C6" s="6">
        <f>'r_inc-religion_comp'!C5</f>
        <v>0.24111863528081448</v>
      </c>
      <c r="D6" s="6">
        <f>'r_inc-religion_comp'!D5</f>
        <v>6.6692929007224497E-2</v>
      </c>
      <c r="E6" s="6">
        <f>'r_inc-religion_comp'!E5</f>
        <v>0.62444199969171499</v>
      </c>
      <c r="F6" s="6">
        <f>'r_inc-religion_comp'!F5</f>
        <v>6.7746436020246423E-2</v>
      </c>
      <c r="G6" s="6">
        <f>'r_inc-religion_comp'!G5</f>
        <v>0</v>
      </c>
    </row>
    <row r="7" spans="1:7">
      <c r="A7" s="70"/>
      <c r="B7" t="str">
        <f>'r_inc-religion_comp'!B6</f>
        <v>Middle 40%</v>
      </c>
      <c r="C7" s="6">
        <f>'r_inc-religion_comp'!C6</f>
        <v>0.31691535891147615</v>
      </c>
      <c r="D7" s="6">
        <f>'r_inc-religion_comp'!D6</f>
        <v>8.6772594064890241E-2</v>
      </c>
      <c r="E7" s="6">
        <f>'r_inc-religion_comp'!E6</f>
        <v>0.54446018377366612</v>
      </c>
      <c r="F7" s="6">
        <f>'r_inc-religion_comp'!F6</f>
        <v>5.1851863249971382E-2</v>
      </c>
      <c r="G7" s="6">
        <f>'r_inc-religion_comp'!G6</f>
        <v>0</v>
      </c>
    </row>
    <row r="8" spans="1:7">
      <c r="A8" s="70"/>
      <c r="B8" t="str">
        <f>'r_inc-religion_comp'!B7</f>
        <v>Top 10%</v>
      </c>
      <c r="C8" s="6">
        <f>'r_inc-religion_comp'!C7</f>
        <v>0.25503732396475393</v>
      </c>
      <c r="D8" s="6">
        <f>'r_inc-religion_comp'!D7</f>
        <v>4.821834047396982E-2</v>
      </c>
      <c r="E8" s="6">
        <f>'r_inc-religion_comp'!E7</f>
        <v>0.59063783926719338</v>
      </c>
      <c r="F8" s="6">
        <f>'r_inc-religion_comp'!F7</f>
        <v>0.10610649629408266</v>
      </c>
      <c r="G8" s="6">
        <f>'r_inc-religion_comp'!G7</f>
        <v>0</v>
      </c>
    </row>
    <row r="9" spans="1:7">
      <c r="C9" s="6"/>
      <c r="D9" s="6"/>
      <c r="E9" s="6"/>
      <c r="F9" s="6"/>
      <c r="G9" s="6"/>
    </row>
    <row r="10" spans="1:7">
      <c r="A10" s="70">
        <f>'r_inc-religion_comp'!A8</f>
        <v>2013</v>
      </c>
      <c r="B10" t="str">
        <f>'r_inc-religion_comp'!B8</f>
        <v>Bottom 50%</v>
      </c>
      <c r="C10" s="6">
        <f>'r_inc-religion_comp'!C8</f>
        <v>0.18035993006796283</v>
      </c>
      <c r="D10" s="6">
        <f>'r_inc-religion_comp'!D8</f>
        <v>6.8556637882725258E-2</v>
      </c>
      <c r="E10" s="6">
        <f>'r_inc-religion_comp'!E8</f>
        <v>0.68261508702061791</v>
      </c>
      <c r="F10" s="6">
        <f>'r_inc-religion_comp'!F8</f>
        <v>6.846834502869216E-2</v>
      </c>
      <c r="G10" s="6">
        <f>'r_inc-religion_comp'!G8</f>
        <v>0</v>
      </c>
    </row>
    <row r="11" spans="1:7">
      <c r="A11" s="70"/>
      <c r="B11" t="str">
        <f>'r_inc-religion_comp'!B9</f>
        <v>Middle 40%</v>
      </c>
      <c r="C11" s="6">
        <f>'r_inc-religion_comp'!C9</f>
        <v>0.2900979232422829</v>
      </c>
      <c r="D11" s="6">
        <f>'r_inc-religion_comp'!D9</f>
        <v>8.0987484629035891E-2</v>
      </c>
      <c r="E11" s="6">
        <f>'r_inc-religion_comp'!E9</f>
        <v>0.57610353641564938</v>
      </c>
      <c r="F11" s="6">
        <f>'r_inc-religion_comp'!F9</f>
        <v>5.2811055713031844E-2</v>
      </c>
      <c r="G11" s="6">
        <f>'r_inc-religion_comp'!G9</f>
        <v>0</v>
      </c>
    </row>
    <row r="12" spans="1:7">
      <c r="A12" s="70"/>
      <c r="B12" t="str">
        <f>'r_inc-religion_comp'!B10</f>
        <v>Top 10%</v>
      </c>
      <c r="C12" s="6">
        <f>'r_inc-religion_comp'!C10</f>
        <v>0.31758164267199379</v>
      </c>
      <c r="D12" s="6">
        <f>'r_inc-religion_comp'!D10</f>
        <v>3.8457139473722847E-2</v>
      </c>
      <c r="E12" s="6">
        <f>'r_inc-religion_comp'!E10</f>
        <v>0.56560640266826356</v>
      </c>
      <c r="F12" s="6">
        <f>'r_inc-religion_comp'!F10</f>
        <v>7.8354815186019611E-2</v>
      </c>
      <c r="G12" s="6">
        <f>'r_inc-religion_comp'!G10</f>
        <v>0</v>
      </c>
    </row>
  </sheetData>
  <mergeCells count="3">
    <mergeCell ref="A2:A4"/>
    <mergeCell ref="A10:A12"/>
    <mergeCell ref="A6:A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1" tint="4.89516891994995E-2"/>
  </sheetPr>
  <dimension ref="A1:D13"/>
  <sheetViews>
    <sheetView workbookViewId="0">
      <selection activeCell="G29" sqref="G29"/>
    </sheetView>
  </sheetViews>
  <sheetFormatPr baseColWidth="10" defaultColWidth="8.796875" defaultRowHeight="15.6"/>
  <cols>
    <col min="1" max="16384" width="8.796875" style="1"/>
  </cols>
  <sheetData>
    <row r="1" spans="1:4">
      <c r="A1" s="1" t="s">
        <v>0</v>
      </c>
      <c r="B1" s="1" t="s">
        <v>15</v>
      </c>
      <c r="C1" s="1" t="s">
        <v>16</v>
      </c>
      <c r="D1" s="1" t="s">
        <v>17</v>
      </c>
    </row>
    <row r="2" spans="1:4">
      <c r="A2" s="1" t="s">
        <v>1</v>
      </c>
      <c r="B2" s="1">
        <v>79.586227923631668</v>
      </c>
      <c r="C2" s="1">
        <v>12.90583610534668</v>
      </c>
      <c r="D2" s="1">
        <v>2.1055161952972412</v>
      </c>
    </row>
    <row r="3" spans="1:4">
      <c r="A3" s="1" t="s">
        <v>2</v>
      </c>
      <c r="B3" s="1">
        <v>76.569718837738037</v>
      </c>
      <c r="C3" s="1">
        <v>22.417988538742065</v>
      </c>
    </row>
    <row r="4" spans="1:4">
      <c r="A4" s="1" t="s">
        <v>3</v>
      </c>
      <c r="B4" s="1">
        <v>83.159522533416748</v>
      </c>
      <c r="C4" s="1">
        <v>1.1306140422821045</v>
      </c>
      <c r="D4" s="1">
        <v>11.952814102172852</v>
      </c>
    </row>
    <row r="5" spans="1:4">
      <c r="A5" s="1" t="s">
        <v>4</v>
      </c>
      <c r="B5" s="1">
        <v>74.075252696871758</v>
      </c>
      <c r="C5" s="1">
        <v>1.3293199855834246</v>
      </c>
      <c r="D5" s="1">
        <v>19.178852342069149</v>
      </c>
    </row>
    <row r="6" spans="1:4">
      <c r="A6" s="1" t="s">
        <v>5</v>
      </c>
      <c r="B6" s="1">
        <v>81.201805104501545</v>
      </c>
      <c r="C6" s="1">
        <v>1.3053517639636993</v>
      </c>
      <c r="D6" s="1">
        <v>19.575906753540039</v>
      </c>
    </row>
    <row r="7" spans="1:4">
      <c r="A7" s="1" t="s">
        <v>6</v>
      </c>
      <c r="B7" s="1">
        <v>80.288014888763428</v>
      </c>
      <c r="C7" s="1">
        <v>17.807015180587769</v>
      </c>
      <c r="D7" s="1">
        <v>1.0094727277755737</v>
      </c>
    </row>
    <row r="8" spans="1:4">
      <c r="A8" s="1" t="s">
        <v>7</v>
      </c>
      <c r="B8" s="1">
        <v>80.691689729690552</v>
      </c>
      <c r="C8" s="1">
        <v>10.351495407521725</v>
      </c>
      <c r="D8" s="1">
        <v>12.778041958808899</v>
      </c>
    </row>
    <row r="9" spans="1:4">
      <c r="A9" s="1" t="s">
        <v>8</v>
      </c>
      <c r="B9" s="1">
        <v>76.191649973392487</v>
      </c>
      <c r="C9" s="1">
        <v>0.48583316616714001</v>
      </c>
      <c r="D9" s="1">
        <v>26.100814938545227</v>
      </c>
    </row>
    <row r="10" spans="1:4">
      <c r="A10" s="1" t="s">
        <v>9</v>
      </c>
      <c r="B10" s="1">
        <v>85.194074504077435</v>
      </c>
      <c r="C10" s="1">
        <v>0.11353949829936028</v>
      </c>
      <c r="D10" s="1">
        <v>18.70131778717041</v>
      </c>
    </row>
    <row r="11" spans="1:4">
      <c r="A11" s="1" t="s">
        <v>10</v>
      </c>
      <c r="B11" s="1">
        <v>67.927403405308723</v>
      </c>
      <c r="C11" s="1">
        <v>1.1857597157359123E-2</v>
      </c>
      <c r="D11" s="1">
        <v>32.804973974823952</v>
      </c>
    </row>
    <row r="12" spans="1:4">
      <c r="A12" s="1" t="s">
        <v>11</v>
      </c>
      <c r="B12" s="1">
        <v>62.17534114420414</v>
      </c>
      <c r="C12" s="1">
        <v>0.93924894696101546</v>
      </c>
      <c r="D12" s="1">
        <v>36.099029541015625</v>
      </c>
    </row>
    <row r="13" spans="1:4">
      <c r="A13" s="1" t="s">
        <v>12</v>
      </c>
      <c r="B13" s="1">
        <v>50.853202330879867</v>
      </c>
      <c r="C13" s="1">
        <v>0.77386744954856113</v>
      </c>
      <c r="D13" s="1">
        <v>48.016249078325927</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1" tint="4.89516891994995E-2"/>
  </sheetPr>
  <dimension ref="A1:F13"/>
  <sheetViews>
    <sheetView workbookViewId="0">
      <selection activeCell="C1" sqref="C1:F1"/>
    </sheetView>
  </sheetViews>
  <sheetFormatPr baseColWidth="10" defaultColWidth="8.796875" defaultRowHeight="15.6"/>
  <cols>
    <col min="1" max="16384" width="8.796875" style="1"/>
  </cols>
  <sheetData>
    <row r="1" spans="1:6">
      <c r="A1" s="1" t="s">
        <v>0</v>
      </c>
      <c r="B1" s="1" t="s">
        <v>15</v>
      </c>
      <c r="C1" s="1" t="s">
        <v>18</v>
      </c>
      <c r="D1" s="1" t="s">
        <v>19</v>
      </c>
      <c r="E1" s="1" t="s">
        <v>20</v>
      </c>
      <c r="F1" s="1" t="s">
        <v>21</v>
      </c>
    </row>
    <row r="2" spans="1:6">
      <c r="A2" s="1" t="s">
        <v>1</v>
      </c>
      <c r="B2" s="1">
        <v>51.7650146484375</v>
      </c>
      <c r="C2" s="1">
        <v>0</v>
      </c>
      <c r="D2" s="1">
        <v>0</v>
      </c>
      <c r="E2" s="1">
        <v>21.267795562744141</v>
      </c>
    </row>
    <row r="3" spans="1:6">
      <c r="A3" s="1" t="s">
        <v>2</v>
      </c>
      <c r="B3" s="1">
        <v>58.534030914306641</v>
      </c>
    </row>
    <row r="4" spans="1:6">
      <c r="A4" s="1" t="s">
        <v>3</v>
      </c>
      <c r="B4" s="1">
        <v>44.936759948730469</v>
      </c>
      <c r="C4" s="1">
        <v>11.952814102172852</v>
      </c>
      <c r="E4" s="1">
        <v>20.899177551269531</v>
      </c>
    </row>
    <row r="5" spans="1:6">
      <c r="A5" s="1" t="s">
        <v>4</v>
      </c>
      <c r="B5" s="1">
        <v>57.231815338134766</v>
      </c>
      <c r="C5" s="1">
        <v>19.129016876220703</v>
      </c>
      <c r="E5" s="1">
        <v>15.480951309204102</v>
      </c>
    </row>
    <row r="6" spans="1:6">
      <c r="A6" s="1" t="s">
        <v>5</v>
      </c>
      <c r="B6" s="1">
        <v>66.421012878417969</v>
      </c>
      <c r="C6" s="1">
        <v>19.575906753540039</v>
      </c>
      <c r="E6" s="1">
        <v>14.464086532592773</v>
      </c>
    </row>
    <row r="7" spans="1:6">
      <c r="A7" s="1" t="s">
        <v>6</v>
      </c>
      <c r="B7" s="1">
        <v>53.375041961669922</v>
      </c>
      <c r="C7" s="1">
        <v>0</v>
      </c>
      <c r="D7" s="1">
        <v>0</v>
      </c>
      <c r="E7" s="1">
        <v>7.0051455497741699</v>
      </c>
    </row>
    <row r="8" spans="1:6">
      <c r="A8" s="1" t="s">
        <v>7</v>
      </c>
      <c r="B8" s="1">
        <v>70.001701354980469</v>
      </c>
      <c r="C8" s="1">
        <v>12.136041641235352</v>
      </c>
      <c r="E8" s="1">
        <v>7.3539605140686035</v>
      </c>
    </row>
    <row r="9" spans="1:6">
      <c r="A9" s="1" t="s">
        <v>8</v>
      </c>
      <c r="B9" s="1">
        <v>0.24641735851764679</v>
      </c>
      <c r="C9" s="1">
        <v>13.136269569396973</v>
      </c>
      <c r="D9" s="1">
        <v>11.895879745483398</v>
      </c>
      <c r="E9" s="1">
        <v>15.43541145324707</v>
      </c>
      <c r="F9" s="1">
        <v>30.396358489990234</v>
      </c>
    </row>
    <row r="10" spans="1:6">
      <c r="A10" s="1" t="s">
        <v>9</v>
      </c>
      <c r="B10" s="1">
        <v>5.9389472007751465</v>
      </c>
      <c r="C10" s="1">
        <v>9.8537092208862305</v>
      </c>
      <c r="D10" s="1">
        <v>8.8476085662841797</v>
      </c>
      <c r="E10" s="1">
        <v>15.225732803344727</v>
      </c>
      <c r="F10" s="1">
        <v>35.599491119384766</v>
      </c>
    </row>
    <row r="11" spans="1:6">
      <c r="A11" s="1" t="s">
        <v>10</v>
      </c>
      <c r="B11" s="1">
        <v>1.9901629686355591</v>
      </c>
      <c r="C11" s="1">
        <v>13.946648597717285</v>
      </c>
      <c r="D11" s="1">
        <v>18.509130477905273</v>
      </c>
      <c r="E11" s="1">
        <v>14.688793182373047</v>
      </c>
      <c r="F11" s="1">
        <v>29.85630989074707</v>
      </c>
    </row>
    <row r="12" spans="1:6">
      <c r="A12" s="1" t="s">
        <v>11</v>
      </c>
      <c r="B12" s="1">
        <v>47.380401611328125</v>
      </c>
      <c r="C12" s="1">
        <v>15.706317901611328</v>
      </c>
      <c r="D12" s="1">
        <v>20.392711639404297</v>
      </c>
      <c r="E12" s="1">
        <v>14.775680541992188</v>
      </c>
    </row>
    <row r="13" spans="1:6">
      <c r="A13" s="1" t="s">
        <v>12</v>
      </c>
      <c r="B13" s="1">
        <v>33.774635314941406</v>
      </c>
      <c r="C13" s="1">
        <v>2.2183284759521484</v>
      </c>
      <c r="D13" s="1">
        <v>43.448459625244141</v>
      </c>
      <c r="E13" s="1">
        <v>16.893165588378906</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1" tint="4.89516891994995E-2"/>
  </sheetPr>
  <dimension ref="A1:F13"/>
  <sheetViews>
    <sheetView workbookViewId="0">
      <selection activeCell="B1" sqref="B1:F1"/>
    </sheetView>
  </sheetViews>
  <sheetFormatPr baseColWidth="10" defaultColWidth="8.796875" defaultRowHeight="15.6"/>
  <cols>
    <col min="1" max="16384" width="8.796875" style="1"/>
  </cols>
  <sheetData>
    <row r="1" spans="1:6">
      <c r="A1" s="1" t="s">
        <v>0</v>
      </c>
      <c r="B1" s="1" t="s">
        <v>22</v>
      </c>
      <c r="C1" s="1" t="s">
        <v>23</v>
      </c>
      <c r="D1" s="1" t="s">
        <v>24</v>
      </c>
      <c r="E1" s="1" t="s">
        <v>25</v>
      </c>
      <c r="F1" s="1" t="s">
        <v>26</v>
      </c>
    </row>
    <row r="2" spans="1:6">
      <c r="A2" s="1" t="s">
        <v>1</v>
      </c>
      <c r="B2" s="1">
        <v>0</v>
      </c>
      <c r="C2" s="1">
        <v>2.1055161952972412</v>
      </c>
      <c r="D2" s="1">
        <v>21.526832610368729</v>
      </c>
      <c r="E2" s="1">
        <v>12.90583610534668</v>
      </c>
      <c r="F2" s="1">
        <v>58.059395313262939</v>
      </c>
    </row>
    <row r="3" spans="1:6">
      <c r="A3" s="1" t="s">
        <v>2</v>
      </c>
      <c r="D3" s="1">
        <v>14.63846492767334</v>
      </c>
      <c r="E3" s="1">
        <v>16.082496643066406</v>
      </c>
      <c r="F3" s="1">
        <v>68.266745805740356</v>
      </c>
    </row>
    <row r="4" spans="1:6">
      <c r="A4" s="1" t="s">
        <v>3</v>
      </c>
      <c r="B4" s="1">
        <v>11.261850357055664</v>
      </c>
      <c r="C4" s="1">
        <v>11.952814102172852</v>
      </c>
      <c r="D4" s="1">
        <v>20.899177551269531</v>
      </c>
      <c r="E4" s="1">
        <v>1.1306140422821045</v>
      </c>
      <c r="F4" s="1">
        <v>50.998494625091553</v>
      </c>
    </row>
    <row r="5" spans="1:6">
      <c r="A5" s="1" t="s">
        <v>4</v>
      </c>
      <c r="B5" s="1">
        <v>1.3624860495328903</v>
      </c>
      <c r="C5" s="1">
        <v>19.178852342069149</v>
      </c>
      <c r="D5" s="1">
        <v>15.480951309204102</v>
      </c>
      <c r="E5" s="1">
        <v>1.3293199855834246</v>
      </c>
      <c r="F5" s="1">
        <v>57.231815338134766</v>
      </c>
    </row>
    <row r="6" spans="1:6">
      <c r="A6" s="1" t="s">
        <v>5</v>
      </c>
      <c r="B6" s="1">
        <v>0.67578126955777407</v>
      </c>
      <c r="C6" s="1">
        <v>19.575906753540039</v>
      </c>
      <c r="D6" s="1">
        <v>14.464086532592773</v>
      </c>
      <c r="E6" s="1">
        <v>0.94627618789672852</v>
      </c>
      <c r="F6" s="1">
        <v>66.421012878417969</v>
      </c>
    </row>
    <row r="7" spans="1:6">
      <c r="A7" s="1" t="s">
        <v>6</v>
      </c>
      <c r="B7" s="1">
        <v>19.907827377319336</v>
      </c>
      <c r="C7" s="1">
        <v>0</v>
      </c>
      <c r="D7" s="1">
        <v>7.0051455497741699</v>
      </c>
      <c r="E7" s="1">
        <v>1.0094727277755737</v>
      </c>
      <c r="F7" s="1">
        <v>68.150045394897461</v>
      </c>
    </row>
    <row r="8" spans="1:6">
      <c r="A8" s="1" t="s">
        <v>7</v>
      </c>
      <c r="B8" s="1">
        <v>3.3360278606414795</v>
      </c>
      <c r="C8" s="1">
        <v>12.136041641235352</v>
      </c>
      <c r="D8" s="1">
        <v>7.3539605140686035</v>
      </c>
      <c r="E8" s="1">
        <v>0.72521760314702988</v>
      </c>
      <c r="F8" s="1">
        <v>80.269979476928711</v>
      </c>
    </row>
    <row r="9" spans="1:6">
      <c r="A9" s="1" t="s">
        <v>8</v>
      </c>
      <c r="B9" s="1">
        <v>8.294373095035553</v>
      </c>
      <c r="C9" s="1">
        <v>25.393906354904175</v>
      </c>
      <c r="D9" s="1">
        <v>15.43541145324707</v>
      </c>
      <c r="E9" s="1">
        <v>1.1864062771201134</v>
      </c>
      <c r="F9" s="1">
        <v>52.468200897797942</v>
      </c>
    </row>
    <row r="10" spans="1:6">
      <c r="A10" s="1" t="s">
        <v>9</v>
      </c>
      <c r="B10" s="1">
        <v>6.2082451581954956</v>
      </c>
      <c r="C10" s="1">
        <v>18.79120322316885</v>
      </c>
      <c r="D10" s="1">
        <v>15.225732803344727</v>
      </c>
      <c r="E10" s="1">
        <v>1.5869725495576859E-2</v>
      </c>
      <c r="F10" s="1">
        <v>63.767880879342556</v>
      </c>
    </row>
    <row r="11" spans="1:6">
      <c r="A11" s="1" t="s">
        <v>10</v>
      </c>
      <c r="B11" s="1">
        <v>4.8053101599216461</v>
      </c>
      <c r="C11" s="1">
        <v>32.455779075622559</v>
      </c>
      <c r="D11" s="1">
        <v>14.688793182373047</v>
      </c>
      <c r="E11" s="1">
        <v>0.24075201153755188</v>
      </c>
      <c r="F11" s="1">
        <v>48.553600547835231</v>
      </c>
    </row>
    <row r="12" spans="1:6">
      <c r="A12" s="1" t="s">
        <v>11</v>
      </c>
      <c r="C12" s="1">
        <v>36.650981903076172</v>
      </c>
      <c r="D12" s="1">
        <v>14.775680541992188</v>
      </c>
      <c r="E12" s="1">
        <v>5.6356745772063732E-3</v>
      </c>
      <c r="F12" s="1">
        <v>47.781321512535214</v>
      </c>
    </row>
    <row r="13" spans="1:6">
      <c r="A13" s="1" t="s">
        <v>12</v>
      </c>
      <c r="B13" s="1">
        <v>2.4180150653701276</v>
      </c>
      <c r="C13" s="1">
        <v>45.685650199651718</v>
      </c>
      <c r="D13" s="1">
        <v>16.893165588378906</v>
      </c>
      <c r="E13" s="1">
        <v>5.0933457911014557E-2</v>
      </c>
      <c r="F13" s="1">
        <v>34.006658153666649</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2" tint="-0.89999084444715716"/>
  </sheetPr>
  <dimension ref="A1:E7"/>
  <sheetViews>
    <sheetView workbookViewId="0">
      <selection activeCell="C9" sqref="C9"/>
    </sheetView>
  </sheetViews>
  <sheetFormatPr baseColWidth="10" defaultColWidth="8.796875" defaultRowHeight="15.6"/>
  <sheetData>
    <row r="1" spans="1:5">
      <c r="A1" t="s">
        <v>48</v>
      </c>
      <c r="B1" t="s">
        <v>45</v>
      </c>
      <c r="C1" t="s">
        <v>9</v>
      </c>
      <c r="D1" t="s">
        <v>10</v>
      </c>
      <c r="E1" t="s">
        <v>11</v>
      </c>
    </row>
    <row r="2" spans="1:5">
      <c r="A2" t="s">
        <v>42</v>
      </c>
      <c r="B2" t="s">
        <v>46</v>
      </c>
      <c r="C2">
        <v>0.67584604024887085</v>
      </c>
      <c r="D2">
        <v>0.58312815427780151</v>
      </c>
      <c r="E2">
        <v>0.56507164239883423</v>
      </c>
    </row>
    <row r="3" spans="1:5">
      <c r="A3" t="s">
        <v>43</v>
      </c>
      <c r="B3" t="s">
        <v>46</v>
      </c>
      <c r="C3">
        <v>0.59242445230484009</v>
      </c>
      <c r="D3">
        <v>0.53343218564987183</v>
      </c>
      <c r="E3">
        <v>0.47222349047660828</v>
      </c>
    </row>
    <row r="4" spans="1:5">
      <c r="A4" t="s">
        <v>44</v>
      </c>
      <c r="B4" t="s">
        <v>46</v>
      </c>
      <c r="C4">
        <v>0.45530438423156738</v>
      </c>
      <c r="D4">
        <v>0.28316199779510498</v>
      </c>
      <c r="E4">
        <v>0.28437700867652893</v>
      </c>
    </row>
    <row r="5" spans="1:5">
      <c r="A5" t="s">
        <v>42</v>
      </c>
      <c r="B5" t="s">
        <v>47</v>
      </c>
      <c r="C5">
        <v>0.31113827228546143</v>
      </c>
      <c r="D5">
        <v>0.40170443058013916</v>
      </c>
      <c r="E5">
        <v>0.39901658892631531</v>
      </c>
    </row>
    <row r="6" spans="1:5">
      <c r="A6" t="s">
        <v>43</v>
      </c>
      <c r="B6" t="s">
        <v>47</v>
      </c>
      <c r="C6">
        <v>0.37610840797424316</v>
      </c>
      <c r="D6">
        <v>0.46656784415245056</v>
      </c>
      <c r="E6">
        <v>0.52777653932571411</v>
      </c>
    </row>
    <row r="7" spans="1:5">
      <c r="A7" t="s">
        <v>44</v>
      </c>
      <c r="B7" t="s">
        <v>47</v>
      </c>
      <c r="C7">
        <v>0.47950419783592224</v>
      </c>
      <c r="D7">
        <v>0.71683800220489502</v>
      </c>
      <c r="E7">
        <v>0.71562302112579346</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2" tint="-0.89999084444715716"/>
  </sheetPr>
  <dimension ref="A1:D4"/>
  <sheetViews>
    <sheetView workbookViewId="0">
      <selection activeCell="F6" sqref="F6"/>
    </sheetView>
  </sheetViews>
  <sheetFormatPr baseColWidth="10" defaultColWidth="8.796875" defaultRowHeight="15.6"/>
  <sheetData>
    <row r="1" spans="1:4">
      <c r="A1" t="s">
        <v>0</v>
      </c>
      <c r="B1" t="s">
        <v>57</v>
      </c>
      <c r="C1" t="s">
        <v>58</v>
      </c>
      <c r="D1" t="s">
        <v>59</v>
      </c>
    </row>
    <row r="2" spans="1:4">
      <c r="A2">
        <v>2004</v>
      </c>
      <c r="B2">
        <v>-15.168820381164551</v>
      </c>
      <c r="C2">
        <v>-13.370975494384766</v>
      </c>
      <c r="D2">
        <v>-7.7541871070861816</v>
      </c>
    </row>
    <row r="3" spans="1:4">
      <c r="A3">
        <v>2008</v>
      </c>
      <c r="B3">
        <v>-25.637554168701172</v>
      </c>
      <c r="C3">
        <v>-18.027301788330078</v>
      </c>
      <c r="D3">
        <v>-13.887618064880371</v>
      </c>
    </row>
    <row r="4" spans="1:4">
      <c r="A4">
        <v>2013</v>
      </c>
      <c r="B4">
        <v>-21.047000885009766</v>
      </c>
      <c r="C4">
        <v>-15.511306762695313</v>
      </c>
      <c r="D4">
        <v>-9.8644285202026367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1"/>
  </sheetPr>
  <dimension ref="A1:G16"/>
  <sheetViews>
    <sheetView workbookViewId="0"/>
  </sheetViews>
  <sheetFormatPr baseColWidth="10" defaultColWidth="8.59765625" defaultRowHeight="15.6"/>
  <sheetData>
    <row r="1" spans="1:7">
      <c r="A1" t="s">
        <v>38</v>
      </c>
      <c r="B1" t="s">
        <v>142</v>
      </c>
      <c r="C1" t="s">
        <v>143</v>
      </c>
      <c r="D1" t="s">
        <v>144</v>
      </c>
      <c r="E1" t="s">
        <v>145</v>
      </c>
      <c r="F1" t="s">
        <v>146</v>
      </c>
      <c r="G1" t="s">
        <v>147</v>
      </c>
    </row>
    <row r="2" spans="1:7">
      <c r="A2">
        <v>1955</v>
      </c>
      <c r="B2">
        <v>0.81680000000000008</v>
      </c>
      <c r="D2">
        <v>0.14259999999999995</v>
      </c>
      <c r="E2">
        <v>4.0599999999999997E-2</v>
      </c>
      <c r="G2">
        <v>0.18319999999999992</v>
      </c>
    </row>
    <row r="3" spans="1:7">
      <c r="A3">
        <v>1959</v>
      </c>
      <c r="B3">
        <v>0.51770000000000005</v>
      </c>
      <c r="D3">
        <v>0.2695999999999999</v>
      </c>
      <c r="E3">
        <v>0.2127</v>
      </c>
      <c r="G3">
        <v>0.48229999999999995</v>
      </c>
    </row>
    <row r="4" spans="1:7">
      <c r="A4">
        <v>1964</v>
      </c>
      <c r="B4">
        <v>0.58530000000000004</v>
      </c>
      <c r="D4">
        <v>0.26829999999999993</v>
      </c>
      <c r="E4">
        <v>0.1464</v>
      </c>
      <c r="G4">
        <v>0.41469999999999996</v>
      </c>
    </row>
    <row r="5" spans="1:7">
      <c r="A5">
        <v>1969</v>
      </c>
      <c r="B5">
        <v>0.44340000000000002</v>
      </c>
      <c r="C5">
        <v>0.1195</v>
      </c>
      <c r="D5">
        <v>0.23039999999999991</v>
      </c>
      <c r="E5">
        <v>0.20670000000000002</v>
      </c>
      <c r="G5">
        <v>0.55659999999999998</v>
      </c>
    </row>
    <row r="6" spans="1:7">
      <c r="A6">
        <v>1974</v>
      </c>
      <c r="B6">
        <v>0.60809999999999997</v>
      </c>
      <c r="C6">
        <v>0.1832</v>
      </c>
      <c r="D6">
        <v>0.20870000000000008</v>
      </c>
      <c r="G6">
        <v>0.39190000000000003</v>
      </c>
    </row>
    <row r="7" spans="1:7">
      <c r="A7">
        <v>1978</v>
      </c>
      <c r="B7">
        <v>0.57229999999999992</v>
      </c>
      <c r="C7">
        <v>0.1913</v>
      </c>
      <c r="D7">
        <v>8.1600000000000103E-2</v>
      </c>
      <c r="E7">
        <v>0.15479999999999999</v>
      </c>
      <c r="G7">
        <v>0.42770000000000008</v>
      </c>
    </row>
    <row r="8" spans="1:7">
      <c r="A8">
        <v>1982</v>
      </c>
      <c r="B8">
        <v>0.60539999999999994</v>
      </c>
      <c r="C8">
        <v>0.19579999999999997</v>
      </c>
      <c r="D8">
        <v>5.4200000000000019E-2</v>
      </c>
      <c r="E8">
        <v>0.14460000000000001</v>
      </c>
      <c r="G8">
        <v>0.39460000000000006</v>
      </c>
    </row>
    <row r="9" spans="1:7">
      <c r="A9">
        <v>1986</v>
      </c>
      <c r="B9">
        <v>0.57279999999999998</v>
      </c>
      <c r="C9">
        <v>0.2109</v>
      </c>
      <c r="D9">
        <v>6.1299999999999952E-2</v>
      </c>
      <c r="E9">
        <v>0.155</v>
      </c>
      <c r="G9">
        <v>0.42720000000000002</v>
      </c>
    </row>
    <row r="10" spans="1:7">
      <c r="A10">
        <v>1990</v>
      </c>
      <c r="B10">
        <v>0.53380000000000005</v>
      </c>
      <c r="C10">
        <v>0.17610000000000001</v>
      </c>
      <c r="D10">
        <v>0.22000000000000003</v>
      </c>
      <c r="E10">
        <v>7.0099999999999996E-2</v>
      </c>
      <c r="G10">
        <v>0.46619999999999995</v>
      </c>
    </row>
    <row r="11" spans="1:7">
      <c r="A11">
        <v>1995</v>
      </c>
      <c r="B11">
        <v>0.65159999999999996</v>
      </c>
      <c r="C11">
        <v>0.11960000000000001</v>
      </c>
      <c r="D11">
        <v>0.15660000000000002</v>
      </c>
      <c r="E11">
        <v>7.22E-2</v>
      </c>
      <c r="G11">
        <v>0.34840000000000004</v>
      </c>
    </row>
    <row r="12" spans="1:7">
      <c r="A12">
        <v>1999</v>
      </c>
      <c r="B12">
        <v>0.56530000000000002</v>
      </c>
      <c r="C12">
        <v>0.12529999999999999</v>
      </c>
      <c r="D12">
        <v>4.2800000000000012E-2</v>
      </c>
      <c r="E12">
        <v>0.14990000000000001</v>
      </c>
      <c r="F12">
        <v>0.1167</v>
      </c>
      <c r="G12">
        <v>0.43469999999999998</v>
      </c>
    </row>
    <row r="13" spans="1:7">
      <c r="A13">
        <v>2004</v>
      </c>
      <c r="B13">
        <v>0.63850000000000007</v>
      </c>
      <c r="C13">
        <v>0.1007</v>
      </c>
      <c r="D13">
        <v>2.1099999999999994E-2</v>
      </c>
      <c r="E13">
        <v>0.15329999999999999</v>
      </c>
      <c r="F13">
        <v>8.6400000000000005E-2</v>
      </c>
      <c r="G13">
        <v>0.36149999999999993</v>
      </c>
    </row>
    <row r="14" spans="1:7">
      <c r="A14">
        <v>2008</v>
      </c>
      <c r="B14">
        <v>0.51390000000000002</v>
      </c>
      <c r="C14">
        <v>0.14069999999999999</v>
      </c>
      <c r="D14">
        <v>1.1800000000000067E-2</v>
      </c>
      <c r="E14">
        <v>0.14360000000000001</v>
      </c>
      <c r="F14">
        <v>0.19</v>
      </c>
      <c r="G14">
        <v>0.48609999999999998</v>
      </c>
    </row>
    <row r="15" spans="1:7">
      <c r="A15">
        <v>2013</v>
      </c>
      <c r="B15">
        <v>0.4738</v>
      </c>
      <c r="C15">
        <v>0.15710000000000002</v>
      </c>
      <c r="D15">
        <v>1.739999999999995E-2</v>
      </c>
      <c r="E15">
        <v>0.14779999999999999</v>
      </c>
      <c r="F15">
        <v>0.2039</v>
      </c>
      <c r="G15">
        <v>0.5262</v>
      </c>
    </row>
    <row r="16" spans="1:7">
      <c r="A16">
        <v>2018</v>
      </c>
      <c r="B16">
        <v>0.33770000000000006</v>
      </c>
      <c r="C16">
        <v>0.18920000000000001</v>
      </c>
      <c r="D16">
        <v>0.13549999999999998</v>
      </c>
      <c r="E16">
        <v>0.16820000000000002</v>
      </c>
      <c r="F16">
        <v>0.16940000000000002</v>
      </c>
      <c r="G16">
        <v>0.66229999999999989</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2" tint="-0.89999084444715716"/>
  </sheetPr>
  <dimension ref="A1:D4"/>
  <sheetViews>
    <sheetView workbookViewId="0">
      <selection activeCell="T44" sqref="T44"/>
    </sheetView>
  </sheetViews>
  <sheetFormatPr baseColWidth="10" defaultColWidth="8.796875" defaultRowHeight="15.6"/>
  <sheetData>
    <row r="1" spans="1:4">
      <c r="A1" t="s">
        <v>0</v>
      </c>
      <c r="B1" t="s">
        <v>57</v>
      </c>
      <c r="C1" t="s">
        <v>58</v>
      </c>
      <c r="D1" t="s">
        <v>59</v>
      </c>
    </row>
    <row r="2" spans="1:4">
      <c r="A2">
        <v>2004</v>
      </c>
      <c r="B2">
        <v>11.589760780334473</v>
      </c>
      <c r="C2">
        <v>9.3266639709472656</v>
      </c>
      <c r="D2">
        <v>5.5559744834899902</v>
      </c>
    </row>
    <row r="3" spans="1:4">
      <c r="A3">
        <v>2008</v>
      </c>
      <c r="B3">
        <v>26.548666000366211</v>
      </c>
      <c r="C3">
        <v>18.728782653808594</v>
      </c>
      <c r="D3">
        <v>13.769901275634766</v>
      </c>
    </row>
    <row r="4" spans="1:4">
      <c r="A4">
        <v>2013</v>
      </c>
      <c r="B4">
        <v>22.991445541381836</v>
      </c>
      <c r="C4">
        <v>17.573408126831055</v>
      </c>
      <c r="D4">
        <v>9.0579805374145508</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2" tint="-0.89999084444715716"/>
  </sheetPr>
  <dimension ref="A1:E11"/>
  <sheetViews>
    <sheetView workbookViewId="0">
      <selection activeCell="N29" sqref="N29"/>
    </sheetView>
  </sheetViews>
  <sheetFormatPr baseColWidth="10" defaultColWidth="8.796875" defaultRowHeight="15.6"/>
  <sheetData>
    <row r="1" spans="1:5">
      <c r="A1" t="s">
        <v>49</v>
      </c>
      <c r="B1" t="s">
        <v>45</v>
      </c>
      <c r="C1" t="s">
        <v>9</v>
      </c>
      <c r="D1" t="s">
        <v>10</v>
      </c>
      <c r="E1" t="s">
        <v>11</v>
      </c>
    </row>
    <row r="2" spans="1:5">
      <c r="A2">
        <v>1</v>
      </c>
      <c r="B2" t="s">
        <v>46</v>
      </c>
      <c r="C2">
        <v>0.7395472526550293</v>
      </c>
      <c r="D2">
        <v>0.84496152400970459</v>
      </c>
      <c r="E2">
        <v>0.62701141834259033</v>
      </c>
    </row>
    <row r="3" spans="1:5">
      <c r="A3">
        <v>2</v>
      </c>
      <c r="B3" t="s">
        <v>46</v>
      </c>
      <c r="C3">
        <v>0.69860959053039551</v>
      </c>
      <c r="D3">
        <v>0.64323323965072632</v>
      </c>
      <c r="E3">
        <v>0.76300424337387085</v>
      </c>
    </row>
    <row r="4" spans="1:5">
      <c r="A4">
        <v>3</v>
      </c>
      <c r="B4" t="s">
        <v>46</v>
      </c>
      <c r="C4">
        <v>0.48633110523223877</v>
      </c>
      <c r="D4">
        <v>0.51698654890060425</v>
      </c>
      <c r="E4">
        <v>0.50495797395706177</v>
      </c>
    </row>
    <row r="5" spans="1:5">
      <c r="A5">
        <v>4</v>
      </c>
      <c r="B5" t="s">
        <v>46</v>
      </c>
      <c r="C5">
        <v>0.59245514869689941</v>
      </c>
      <c r="D5">
        <v>0.30687984824180603</v>
      </c>
      <c r="E5">
        <v>0.37792295217514038</v>
      </c>
    </row>
    <row r="6" spans="1:5">
      <c r="A6">
        <v>5</v>
      </c>
      <c r="B6" t="s">
        <v>46</v>
      </c>
      <c r="C6">
        <v>0.59778350591659546</v>
      </c>
      <c r="D6">
        <v>0.25660780072212219</v>
      </c>
      <c r="E6">
        <v>0.23147931694984436</v>
      </c>
    </row>
    <row r="7" spans="1:5">
      <c r="A7">
        <v>1</v>
      </c>
      <c r="B7" t="s">
        <v>47</v>
      </c>
      <c r="C7">
        <v>0.22392076253890991</v>
      </c>
      <c r="D7">
        <v>0.15503846108913422</v>
      </c>
      <c r="E7">
        <v>0.37298858165740967</v>
      </c>
    </row>
    <row r="8" spans="1:5">
      <c r="A8">
        <v>2</v>
      </c>
      <c r="B8" t="s">
        <v>47</v>
      </c>
      <c r="C8">
        <v>0.28584542870521545</v>
      </c>
      <c r="D8">
        <v>0.35676673054695129</v>
      </c>
      <c r="E8">
        <v>0.23699574172496796</v>
      </c>
    </row>
    <row r="9" spans="1:5">
      <c r="A9">
        <v>3</v>
      </c>
      <c r="B9" t="s">
        <v>47</v>
      </c>
      <c r="C9">
        <v>0.51366889476776123</v>
      </c>
      <c r="D9">
        <v>0.45543986558914185</v>
      </c>
      <c r="E9">
        <v>0.49504205584526062</v>
      </c>
    </row>
    <row r="10" spans="1:5">
      <c r="A10">
        <v>4</v>
      </c>
      <c r="B10" t="s">
        <v>47</v>
      </c>
      <c r="C10">
        <v>0.35876819491386414</v>
      </c>
      <c r="D10">
        <v>0.69312012195587158</v>
      </c>
      <c r="E10">
        <v>0.62207704782485962</v>
      </c>
    </row>
    <row r="11" spans="1:5">
      <c r="A11">
        <v>5</v>
      </c>
      <c r="B11" t="s">
        <v>47</v>
      </c>
      <c r="C11">
        <v>0.40221646428108215</v>
      </c>
      <c r="D11">
        <v>0.74339216947555542</v>
      </c>
      <c r="E11">
        <v>0.76852065324783325</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2" tint="-0.89999084444715716"/>
  </sheetPr>
  <dimension ref="A1:D4"/>
  <sheetViews>
    <sheetView workbookViewId="0">
      <selection activeCell="L49" sqref="L49"/>
    </sheetView>
  </sheetViews>
  <sheetFormatPr baseColWidth="10" defaultColWidth="8.796875" defaultRowHeight="15.6"/>
  <sheetData>
    <row r="1" spans="1:4">
      <c r="A1" t="s">
        <v>0</v>
      </c>
      <c r="B1" t="s">
        <v>60</v>
      </c>
      <c r="C1" t="s">
        <v>61</v>
      </c>
      <c r="D1" t="s">
        <v>62</v>
      </c>
    </row>
    <row r="2" spans="1:4">
      <c r="A2">
        <v>2004</v>
      </c>
      <c r="B2">
        <v>-14.893798828125</v>
      </c>
      <c r="C2">
        <v>-5.8155264854431152</v>
      </c>
      <c r="D2">
        <v>-3.3694174289703369</v>
      </c>
    </row>
    <row r="3" spans="1:4">
      <c r="A3">
        <v>2008</v>
      </c>
      <c r="B3">
        <v>-28.916315078735352</v>
      </c>
      <c r="C3">
        <v>-25.910198211669922</v>
      </c>
      <c r="D3">
        <v>-24.493293762207031</v>
      </c>
    </row>
    <row r="4" spans="1:4">
      <c r="A4">
        <v>2013</v>
      </c>
      <c r="B4">
        <v>-26.003166198730469</v>
      </c>
      <c r="C4">
        <v>-18.213539123535156</v>
      </c>
      <c r="D4">
        <v>-18.653554916381836</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2" tint="-0.89999084444715716"/>
  </sheetPr>
  <dimension ref="A1:D4"/>
  <sheetViews>
    <sheetView workbookViewId="0">
      <selection activeCell="L49" sqref="L49"/>
    </sheetView>
  </sheetViews>
  <sheetFormatPr baseColWidth="10" defaultColWidth="8.796875" defaultRowHeight="15.6"/>
  <sheetData>
    <row r="1" spans="1:4">
      <c r="A1" t="s">
        <v>0</v>
      </c>
      <c r="B1" t="s">
        <v>60</v>
      </c>
      <c r="C1" t="s">
        <v>61</v>
      </c>
      <c r="D1" t="s">
        <v>62</v>
      </c>
    </row>
    <row r="2" spans="1:4">
      <c r="A2">
        <v>2004</v>
      </c>
      <c r="B2">
        <v>13.996428489685059</v>
      </c>
      <c r="C2">
        <v>4.5321493148803711</v>
      </c>
      <c r="D2">
        <v>2.1676750183105469</v>
      </c>
    </row>
    <row r="3" spans="1:4">
      <c r="A3">
        <v>2008</v>
      </c>
      <c r="B3">
        <v>29.858541488647461</v>
      </c>
      <c r="C3">
        <v>26.760049819946289</v>
      </c>
      <c r="D3">
        <v>24.685213088989258</v>
      </c>
    </row>
    <row r="4" spans="1:4">
      <c r="A4">
        <v>2013</v>
      </c>
      <c r="B4">
        <v>14.556987762451172</v>
      </c>
      <c r="C4">
        <v>7.509521484375</v>
      </c>
      <c r="D4">
        <v>6.6549792289733887</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2" tint="-0.89999084444715716"/>
  </sheetPr>
  <dimension ref="A1:E7"/>
  <sheetViews>
    <sheetView workbookViewId="0">
      <selection activeCell="Y45" sqref="Y45"/>
    </sheetView>
  </sheetViews>
  <sheetFormatPr baseColWidth="10" defaultColWidth="8.796875" defaultRowHeight="15.6"/>
  <sheetData>
    <row r="1" spans="1:5">
      <c r="A1" t="s">
        <v>63</v>
      </c>
      <c r="B1" t="s">
        <v>45</v>
      </c>
      <c r="C1" t="s">
        <v>9</v>
      </c>
      <c r="D1" t="s">
        <v>10</v>
      </c>
      <c r="E1" t="s">
        <v>11</v>
      </c>
    </row>
    <row r="2" spans="1:5">
      <c r="A2" t="s">
        <v>64</v>
      </c>
      <c r="B2" t="s">
        <v>46</v>
      </c>
      <c r="C2">
        <v>0.53240084648132324</v>
      </c>
      <c r="D2">
        <v>0.40428125858306885</v>
      </c>
      <c r="E2">
        <v>0.47187125682830811</v>
      </c>
    </row>
    <row r="3" spans="1:5">
      <c r="A3" t="s">
        <v>65</v>
      </c>
      <c r="B3" t="s">
        <v>46</v>
      </c>
      <c r="C3">
        <v>0.68695569038391113</v>
      </c>
      <c r="D3">
        <v>0.57596617937088013</v>
      </c>
      <c r="E3">
        <v>0.455942302942276</v>
      </c>
    </row>
    <row r="4" spans="1:5">
      <c r="A4" t="s">
        <v>66</v>
      </c>
      <c r="B4" t="s">
        <v>46</v>
      </c>
      <c r="C4">
        <v>0.74292260408401489</v>
      </c>
      <c r="D4">
        <v>0.54246270656585693</v>
      </c>
      <c r="E4">
        <v>0.52231878042221069</v>
      </c>
    </row>
    <row r="5" spans="1:5">
      <c r="A5" t="s">
        <v>64</v>
      </c>
      <c r="B5" t="s">
        <v>47</v>
      </c>
      <c r="C5">
        <v>0.41956368088722229</v>
      </c>
      <c r="D5">
        <v>0.59571874141693115</v>
      </c>
      <c r="E5">
        <v>0.52812874317169189</v>
      </c>
    </row>
    <row r="6" spans="1:5">
      <c r="A6" t="s">
        <v>65</v>
      </c>
      <c r="B6" t="s">
        <v>47</v>
      </c>
      <c r="C6">
        <v>0.30475756525993347</v>
      </c>
      <c r="D6">
        <v>0.40737688541412354</v>
      </c>
      <c r="E6">
        <v>0.50330996513366699</v>
      </c>
    </row>
    <row r="7" spans="1:5">
      <c r="A7" t="s">
        <v>66</v>
      </c>
      <c r="B7" t="s">
        <v>47</v>
      </c>
      <c r="C7">
        <v>0.2570774257183075</v>
      </c>
      <c r="D7">
        <v>0.45753729343414307</v>
      </c>
      <c r="E7">
        <v>0.47768118977546692</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2" tint="-0.89999084444715716"/>
  </sheetPr>
  <dimension ref="A1:D4"/>
  <sheetViews>
    <sheetView workbookViewId="0">
      <selection activeCell="G42" sqref="G42"/>
    </sheetView>
  </sheetViews>
  <sheetFormatPr baseColWidth="10" defaultColWidth="8.796875" defaultRowHeight="15.6"/>
  <sheetData>
    <row r="1" spans="1:4">
      <c r="A1" t="s">
        <v>0</v>
      </c>
      <c r="B1" t="s">
        <v>67</v>
      </c>
      <c r="C1" t="s">
        <v>68</v>
      </c>
      <c r="D1" t="s">
        <v>69</v>
      </c>
    </row>
    <row r="2" spans="1:4">
      <c r="A2">
        <v>2004</v>
      </c>
      <c r="B2">
        <v>10.071915626525879</v>
      </c>
      <c r="C2">
        <v>8.2654447555541992</v>
      </c>
      <c r="D2">
        <v>7.3564162254333496</v>
      </c>
    </row>
    <row r="3" spans="1:4">
      <c r="A3">
        <v>2008</v>
      </c>
      <c r="B3">
        <v>12.224664688110352</v>
      </c>
      <c r="C3">
        <v>9.4021844863891602</v>
      </c>
      <c r="D3">
        <v>3.9002962112426758</v>
      </c>
    </row>
    <row r="4" spans="1:4">
      <c r="A4">
        <v>2013</v>
      </c>
      <c r="B4">
        <v>-3.1300325393676758</v>
      </c>
      <c r="C4">
        <v>-6.3194060325622559</v>
      </c>
      <c r="D4">
        <v>-6.1435608863830566</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2" tint="-0.89999084444715716"/>
  </sheetPr>
  <dimension ref="A1:D4"/>
  <sheetViews>
    <sheetView workbookViewId="0">
      <selection activeCell="G42" sqref="G42"/>
    </sheetView>
  </sheetViews>
  <sheetFormatPr baseColWidth="10" defaultColWidth="8.796875" defaultRowHeight="15.6"/>
  <sheetData>
    <row r="1" spans="1:4">
      <c r="A1" t="s">
        <v>0</v>
      </c>
      <c r="B1" t="s">
        <v>67</v>
      </c>
      <c r="C1" t="s">
        <v>68</v>
      </c>
      <c r="D1" t="s">
        <v>69</v>
      </c>
    </row>
    <row r="2" spans="1:4">
      <c r="A2">
        <v>2004</v>
      </c>
      <c r="B2">
        <v>-7.3254265785217285</v>
      </c>
      <c r="C2">
        <v>-5.929140567779541</v>
      </c>
      <c r="D2">
        <v>-4.9784941673278809</v>
      </c>
    </row>
    <row r="3" spans="1:4">
      <c r="A3">
        <v>2008</v>
      </c>
      <c r="B3">
        <v>-13.890358924865723</v>
      </c>
      <c r="C3">
        <v>-10.884105682373047</v>
      </c>
      <c r="D3">
        <v>-5.6361851692199707</v>
      </c>
    </row>
    <row r="4" spans="1:4">
      <c r="A4">
        <v>2013</v>
      </c>
      <c r="B4">
        <v>-0.94473886489868164</v>
      </c>
      <c r="C4">
        <v>2.3914566040039062</v>
      </c>
      <c r="D4">
        <v>2.271920919418335</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2" tint="-0.89999084444715716"/>
  </sheetPr>
  <dimension ref="A1:E5"/>
  <sheetViews>
    <sheetView workbookViewId="0">
      <selection activeCell="M33" sqref="M33"/>
    </sheetView>
  </sheetViews>
  <sheetFormatPr baseColWidth="10" defaultColWidth="8.796875" defaultRowHeight="15.6"/>
  <sheetData>
    <row r="1" spans="1:5">
      <c r="A1" t="s">
        <v>74</v>
      </c>
      <c r="B1" t="s">
        <v>45</v>
      </c>
      <c r="C1" t="s">
        <v>9</v>
      </c>
      <c r="D1" t="s">
        <v>10</v>
      </c>
      <c r="E1" t="s">
        <v>11</v>
      </c>
    </row>
    <row r="2" spans="1:5">
      <c r="A2" t="s">
        <v>75</v>
      </c>
      <c r="B2" t="s">
        <v>46</v>
      </c>
      <c r="C2">
        <v>0.60059535503387451</v>
      </c>
      <c r="D2">
        <v>0.39503651857376099</v>
      </c>
      <c r="E2">
        <v>0.34735202789306641</v>
      </c>
    </row>
    <row r="3" spans="1:5">
      <c r="A3" t="s">
        <v>76</v>
      </c>
      <c r="B3" t="s">
        <v>46</v>
      </c>
      <c r="C3">
        <v>0.84626102447509766</v>
      </c>
      <c r="D3">
        <v>0.62735569477081299</v>
      </c>
      <c r="E3">
        <v>0.69326156377792358</v>
      </c>
    </row>
    <row r="4" spans="1:5">
      <c r="A4" t="s">
        <v>75</v>
      </c>
      <c r="B4" t="s">
        <v>47</v>
      </c>
      <c r="C4">
        <v>0.37398210167884827</v>
      </c>
      <c r="D4">
        <v>0.60496348142623901</v>
      </c>
      <c r="E4">
        <v>0.65264797210693359</v>
      </c>
    </row>
    <row r="5" spans="1:5">
      <c r="A5" t="s">
        <v>76</v>
      </c>
      <c r="B5" t="s">
        <v>47</v>
      </c>
      <c r="C5">
        <v>0.15373899042606354</v>
      </c>
      <c r="D5">
        <v>0.35661733150482178</v>
      </c>
      <c r="E5">
        <v>0.25886565446853638</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2" tint="-0.89999084444715716"/>
  </sheetPr>
  <dimension ref="A1:E5"/>
  <sheetViews>
    <sheetView workbookViewId="0">
      <selection activeCell="U46" sqref="U46"/>
    </sheetView>
  </sheetViews>
  <sheetFormatPr baseColWidth="10" defaultColWidth="8.796875" defaultRowHeight="15.6"/>
  <sheetData>
    <row r="1" spans="1:5">
      <c r="A1" t="s">
        <v>77</v>
      </c>
      <c r="B1" t="s">
        <v>45</v>
      </c>
      <c r="C1" t="s">
        <v>9</v>
      </c>
      <c r="D1" t="s">
        <v>10</v>
      </c>
      <c r="E1" t="s">
        <v>11</v>
      </c>
    </row>
    <row r="2" spans="1:5">
      <c r="A2" t="s">
        <v>78</v>
      </c>
      <c r="B2" t="s">
        <v>46</v>
      </c>
      <c r="C2">
        <v>0.6838984489440918</v>
      </c>
      <c r="D2">
        <v>0.69691610336303711</v>
      </c>
      <c r="E2">
        <v>0.56551069021224976</v>
      </c>
    </row>
    <row r="3" spans="1:5">
      <c r="A3" t="s">
        <v>79</v>
      </c>
      <c r="B3" t="s">
        <v>46</v>
      </c>
      <c r="C3">
        <v>0.6026797890663147</v>
      </c>
      <c r="D3">
        <v>0.40090397000312805</v>
      </c>
      <c r="E3">
        <v>0.40178030729293823</v>
      </c>
    </row>
    <row r="4" spans="1:5">
      <c r="A4" t="s">
        <v>78</v>
      </c>
      <c r="B4" t="s">
        <v>47</v>
      </c>
      <c r="C4">
        <v>0.28685212135314941</v>
      </c>
      <c r="D4">
        <v>0.30308389663696289</v>
      </c>
      <c r="E4">
        <v>0.39470461010932922</v>
      </c>
    </row>
    <row r="5" spans="1:5">
      <c r="A5" t="s">
        <v>79</v>
      </c>
      <c r="B5" t="s">
        <v>47</v>
      </c>
      <c r="C5">
        <v>0.38193467259407043</v>
      </c>
      <c r="D5">
        <v>0.58583325147628784</v>
      </c>
      <c r="E5">
        <v>0.59821969270706177</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2" tint="-0.89999084444715716"/>
  </sheetPr>
  <dimension ref="A1:E11"/>
  <sheetViews>
    <sheetView workbookViewId="0"/>
  </sheetViews>
  <sheetFormatPr baseColWidth="10" defaultColWidth="8.796875" defaultRowHeight="15.6"/>
  <sheetData>
    <row r="1" spans="1:5">
      <c r="A1" t="s">
        <v>133</v>
      </c>
      <c r="B1" t="s">
        <v>45</v>
      </c>
      <c r="C1" t="s">
        <v>9</v>
      </c>
      <c r="D1" t="s">
        <v>10</v>
      </c>
      <c r="E1" t="s">
        <v>11</v>
      </c>
    </row>
    <row r="2" spans="1:5">
      <c r="A2" t="s">
        <v>134</v>
      </c>
      <c r="B2" t="s">
        <v>46</v>
      </c>
      <c r="C2">
        <v>0.35004213452339172</v>
      </c>
      <c r="D2">
        <v>0.36829394102096558</v>
      </c>
      <c r="E2">
        <v>0.18601700663566589</v>
      </c>
    </row>
    <row r="3" spans="1:5">
      <c r="A3" t="s">
        <v>124</v>
      </c>
      <c r="B3" t="s">
        <v>46</v>
      </c>
      <c r="C3">
        <v>0.67069262266159058</v>
      </c>
      <c r="D3">
        <v>0.33944505453109741</v>
      </c>
      <c r="E3">
        <v>0.36278873682022095</v>
      </c>
    </row>
    <row r="4" spans="1:5">
      <c r="A4" t="s">
        <v>125</v>
      </c>
      <c r="B4" t="s">
        <v>46</v>
      </c>
      <c r="C4">
        <v>0.78417569398880005</v>
      </c>
      <c r="D4">
        <v>0.73363196849822998</v>
      </c>
      <c r="E4">
        <v>0.78387689590454102</v>
      </c>
    </row>
    <row r="5" spans="1:5">
      <c r="A5" t="s">
        <v>84</v>
      </c>
      <c r="B5" t="s">
        <v>46</v>
      </c>
      <c r="C5">
        <v>0.62151765823364258</v>
      </c>
      <c r="D5">
        <v>0.28131285309791565</v>
      </c>
      <c r="E5">
        <v>0.34154397249221802</v>
      </c>
    </row>
    <row r="6" spans="1:5">
      <c r="A6" t="s">
        <v>13</v>
      </c>
      <c r="B6" t="s">
        <v>46</v>
      </c>
      <c r="C6">
        <v>0.42631328105926514</v>
      </c>
      <c r="D6">
        <v>0.14119011163711548</v>
      </c>
      <c r="E6">
        <v>0.10564108192920685</v>
      </c>
    </row>
    <row r="7" spans="1:5">
      <c r="A7" t="s">
        <v>134</v>
      </c>
      <c r="B7" t="s">
        <v>47</v>
      </c>
      <c r="C7">
        <v>0.63275259733200073</v>
      </c>
      <c r="D7">
        <v>0.63170605897903442</v>
      </c>
      <c r="E7">
        <v>0.76273083686828613</v>
      </c>
    </row>
    <row r="8" spans="1:5">
      <c r="A8" t="s">
        <v>124</v>
      </c>
      <c r="B8" t="s">
        <v>47</v>
      </c>
      <c r="C8">
        <v>0.32930737733840942</v>
      </c>
      <c r="D8">
        <v>0.66055494546890259</v>
      </c>
      <c r="E8">
        <v>0.63721126317977905</v>
      </c>
    </row>
    <row r="9" spans="1:5">
      <c r="A9" t="s">
        <v>125</v>
      </c>
      <c r="B9" t="s">
        <v>47</v>
      </c>
      <c r="C9">
        <v>0.20775420963764191</v>
      </c>
      <c r="D9">
        <v>0.2482323944568634</v>
      </c>
      <c r="E9">
        <v>0.21612310409545898</v>
      </c>
    </row>
    <row r="10" spans="1:5">
      <c r="A10" t="s">
        <v>84</v>
      </c>
      <c r="B10" t="s">
        <v>47</v>
      </c>
      <c r="C10">
        <v>0.26883378624916077</v>
      </c>
      <c r="D10">
        <v>0.71868717670440674</v>
      </c>
      <c r="E10">
        <v>0.65845602750778198</v>
      </c>
    </row>
    <row r="11" spans="1:5">
      <c r="A11" t="s">
        <v>13</v>
      </c>
      <c r="B11" t="s">
        <v>47</v>
      </c>
      <c r="C11">
        <v>0.57368671894073486</v>
      </c>
      <c r="D11">
        <v>0.85880988836288452</v>
      </c>
      <c r="E11">
        <v>0.89435893297195435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1"/>
  </sheetPr>
  <dimension ref="A1:E26"/>
  <sheetViews>
    <sheetView topLeftCell="A10" workbookViewId="0"/>
  </sheetViews>
  <sheetFormatPr baseColWidth="10" defaultColWidth="8.59765625" defaultRowHeight="15.6"/>
  <sheetData>
    <row r="1" spans="1:5">
      <c r="A1" t="s">
        <v>156</v>
      </c>
      <c r="B1" t="s">
        <v>164</v>
      </c>
      <c r="C1" t="s">
        <v>9</v>
      </c>
      <c r="D1" t="s">
        <v>10</v>
      </c>
      <c r="E1" t="s">
        <v>11</v>
      </c>
    </row>
    <row r="2" spans="1:5">
      <c r="A2" t="s">
        <v>157</v>
      </c>
      <c r="B2" t="s">
        <v>42</v>
      </c>
      <c r="C2">
        <v>0.68147737557657806</v>
      </c>
      <c r="D2">
        <v>0.5663754716711078</v>
      </c>
      <c r="E2">
        <v>0.55520905434085599</v>
      </c>
    </row>
    <row r="3" spans="1:5">
      <c r="A3" t="s">
        <v>157</v>
      </c>
      <c r="B3" t="s">
        <v>43</v>
      </c>
      <c r="C3">
        <v>0.57267968639297495</v>
      </c>
      <c r="D3">
        <v>0.48596706914452736</v>
      </c>
      <c r="E3">
        <v>0.40492732698629308</v>
      </c>
    </row>
    <row r="4" spans="1:5">
      <c r="A4" t="s">
        <v>157</v>
      </c>
      <c r="B4" t="s">
        <v>44</v>
      </c>
      <c r="C4">
        <v>0.46243523917556117</v>
      </c>
      <c r="D4">
        <v>0.36568616661191689</v>
      </c>
      <c r="E4">
        <v>0.35460256554921793</v>
      </c>
    </row>
    <row r="5" spans="1:5">
      <c r="A5" t="s">
        <v>158</v>
      </c>
      <c r="B5" t="s">
        <v>105</v>
      </c>
      <c r="C5">
        <v>0.68826695556812767</v>
      </c>
      <c r="D5">
        <v>0.56370993712086315</v>
      </c>
      <c r="E5">
        <v>0.55178041578882719</v>
      </c>
    </row>
    <row r="6" spans="1:5">
      <c r="A6" t="s">
        <v>158</v>
      </c>
      <c r="B6" t="s">
        <v>106</v>
      </c>
      <c r="C6">
        <v>0.59457092290238467</v>
      </c>
      <c r="D6">
        <v>0.46701431295583279</v>
      </c>
      <c r="E6">
        <v>0.39961403329077094</v>
      </c>
    </row>
    <row r="7" spans="1:5">
      <c r="A7" t="s">
        <v>158</v>
      </c>
      <c r="B7" t="s">
        <v>107</v>
      </c>
      <c r="C7">
        <v>0.45019297454591023</v>
      </c>
      <c r="D7">
        <v>0.3690238786282346</v>
      </c>
      <c r="E7">
        <v>0.34035060541186091</v>
      </c>
    </row>
    <row r="8" spans="1:5">
      <c r="A8" t="s">
        <v>159</v>
      </c>
      <c r="B8" t="s">
        <v>50</v>
      </c>
      <c r="C8">
        <v>0.64381767689001967</v>
      </c>
      <c r="D8">
        <v>0.61497147336132396</v>
      </c>
      <c r="E8">
        <v>0.59733157243152013</v>
      </c>
    </row>
    <row r="9" spans="1:5">
      <c r="A9" t="s">
        <v>159</v>
      </c>
      <c r="B9" t="s">
        <v>51</v>
      </c>
      <c r="C9">
        <v>0.64508157914917341</v>
      </c>
      <c r="D9">
        <v>0.60162671808388857</v>
      </c>
      <c r="E9">
        <v>0.56782688345907073</v>
      </c>
    </row>
    <row r="10" spans="1:5">
      <c r="A10" t="s">
        <v>159</v>
      </c>
      <c r="B10" t="s">
        <v>52</v>
      </c>
      <c r="C10">
        <v>0.67586518512502969</v>
      </c>
      <c r="D10">
        <v>0.49561194910565565</v>
      </c>
      <c r="E10">
        <v>0.46391763166928363</v>
      </c>
    </row>
    <row r="11" spans="1:5">
      <c r="A11" t="s">
        <v>159</v>
      </c>
      <c r="B11" t="s">
        <v>53</v>
      </c>
      <c r="C11">
        <v>0.66374733250201401</v>
      </c>
      <c r="D11">
        <v>0.46137494107180371</v>
      </c>
      <c r="E11">
        <v>0.42763871384404784</v>
      </c>
    </row>
    <row r="12" spans="1:5">
      <c r="A12" t="s">
        <v>159</v>
      </c>
      <c r="B12" t="s">
        <v>54</v>
      </c>
      <c r="C12">
        <v>0.61003967432655848</v>
      </c>
      <c r="D12">
        <v>0.38525507394683445</v>
      </c>
      <c r="E12">
        <v>0.35140384897626642</v>
      </c>
    </row>
    <row r="13" spans="1:5">
      <c r="A13" t="s">
        <v>160</v>
      </c>
      <c r="B13" t="s">
        <v>105</v>
      </c>
      <c r="C13">
        <v>0.6507705910527517</v>
      </c>
      <c r="D13">
        <v>0.59064699316886271</v>
      </c>
      <c r="E13">
        <v>0.55936572862917566</v>
      </c>
    </row>
    <row r="14" spans="1:5">
      <c r="A14" t="s">
        <v>160</v>
      </c>
      <c r="B14" t="s">
        <v>106</v>
      </c>
      <c r="C14">
        <v>0.66150630166127755</v>
      </c>
      <c r="D14">
        <v>0.44825438240143067</v>
      </c>
      <c r="E14">
        <v>0.42202277617267497</v>
      </c>
    </row>
    <row r="15" spans="1:5">
      <c r="A15" t="s">
        <v>160</v>
      </c>
      <c r="B15" t="s">
        <v>107</v>
      </c>
      <c r="C15">
        <v>0.57304525498345571</v>
      </c>
      <c r="D15">
        <v>0.38200450944821907</v>
      </c>
      <c r="E15">
        <v>0.33325862950349544</v>
      </c>
    </row>
    <row r="16" spans="1:5">
      <c r="A16" t="s">
        <v>161</v>
      </c>
      <c r="B16" t="s">
        <v>75</v>
      </c>
      <c r="C16">
        <v>0.61878143271578889</v>
      </c>
      <c r="D16">
        <v>0.44547850122106886</v>
      </c>
      <c r="E16">
        <v>0.39971451847403838</v>
      </c>
    </row>
    <row r="17" spans="1:5">
      <c r="A17" t="s">
        <v>161</v>
      </c>
      <c r="B17" t="s">
        <v>76</v>
      </c>
      <c r="C17">
        <v>0.73548257708481679</v>
      </c>
      <c r="D17">
        <v>0.56960362508237716</v>
      </c>
      <c r="E17">
        <v>0.56621774167145433</v>
      </c>
    </row>
    <row r="18" spans="1:5">
      <c r="A18" t="s">
        <v>162</v>
      </c>
      <c r="B18" t="s">
        <v>78</v>
      </c>
      <c r="C18">
        <v>0.61865218415280054</v>
      </c>
      <c r="D18">
        <v>0.56658129570846538</v>
      </c>
      <c r="E18">
        <v>0.52900405552111351</v>
      </c>
    </row>
    <row r="19" spans="1:5">
      <c r="A19" t="s">
        <v>162</v>
      </c>
      <c r="B19" t="s">
        <v>79</v>
      </c>
      <c r="C19">
        <v>0.65753049429890842</v>
      </c>
      <c r="D19">
        <v>0.4648645986727471</v>
      </c>
      <c r="E19">
        <v>0.42089783495655408</v>
      </c>
    </row>
    <row r="20" spans="1:5">
      <c r="A20" t="s">
        <v>163</v>
      </c>
      <c r="B20" t="s">
        <v>165</v>
      </c>
      <c r="C20">
        <v>0.57596128582342243</v>
      </c>
      <c r="D20">
        <v>0.45755160811121787</v>
      </c>
      <c r="E20">
        <v>0.45935877967013128</v>
      </c>
    </row>
    <row r="21" spans="1:5">
      <c r="A21" t="s">
        <v>163</v>
      </c>
      <c r="B21" t="s">
        <v>166</v>
      </c>
      <c r="C21">
        <v>0.67153406831705187</v>
      </c>
      <c r="D21">
        <v>0.5134157200582995</v>
      </c>
      <c r="E21">
        <v>0.44034937829645765</v>
      </c>
    </row>
    <row r="22" spans="1:5">
      <c r="A22" t="s">
        <v>163</v>
      </c>
      <c r="B22" t="s">
        <v>66</v>
      </c>
      <c r="C22">
        <v>0.65536081668932333</v>
      </c>
      <c r="D22">
        <v>0.61834129564849638</v>
      </c>
      <c r="E22">
        <v>0.61429981092508845</v>
      </c>
    </row>
    <row r="23" spans="1:5">
      <c r="A23" t="s">
        <v>225</v>
      </c>
      <c r="B23" t="s">
        <v>134</v>
      </c>
      <c r="C23">
        <v>0.48612505655210847</v>
      </c>
      <c r="D23">
        <v>0.43355075366996626</v>
      </c>
      <c r="E23">
        <v>0.28353009979872063</v>
      </c>
    </row>
    <row r="24" spans="1:5">
      <c r="A24" t="s">
        <v>225</v>
      </c>
      <c r="B24" t="s">
        <v>124</v>
      </c>
      <c r="C24">
        <v>0.80081644174509159</v>
      </c>
      <c r="D24">
        <v>0.62907619124118663</v>
      </c>
      <c r="E24">
        <v>0.6163909683808253</v>
      </c>
    </row>
    <row r="25" spans="1:5">
      <c r="A25" t="s">
        <v>225</v>
      </c>
      <c r="B25" t="s">
        <v>125</v>
      </c>
      <c r="C25">
        <v>0.65254963950396605</v>
      </c>
      <c r="D25">
        <v>0.5316994036566256</v>
      </c>
      <c r="E25">
        <v>0.531108407616948</v>
      </c>
    </row>
    <row r="26" spans="1:5">
      <c r="A26" t="s">
        <v>225</v>
      </c>
      <c r="B26" t="s">
        <v>84</v>
      </c>
      <c r="C26">
        <v>0.77172056823007695</v>
      </c>
      <c r="D26">
        <v>0.58056501812987948</v>
      </c>
      <c r="E26">
        <v>0.49566032323663362</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2" tint="-0.89999084444715716"/>
  </sheetPr>
  <dimension ref="A1:D4"/>
  <sheetViews>
    <sheetView workbookViewId="0">
      <selection activeCell="AG3" sqref="AG3"/>
    </sheetView>
  </sheetViews>
  <sheetFormatPr baseColWidth="10" defaultColWidth="8.796875" defaultRowHeight="15.6"/>
  <sheetData>
    <row r="1" spans="1:4">
      <c r="A1" t="s">
        <v>0</v>
      </c>
      <c r="B1" t="s">
        <v>85</v>
      </c>
      <c r="C1" t="s">
        <v>86</v>
      </c>
      <c r="D1" t="s">
        <v>87</v>
      </c>
    </row>
    <row r="2" spans="1:4">
      <c r="A2">
        <v>2004</v>
      </c>
      <c r="B2">
        <v>31.182580947875977</v>
      </c>
      <c r="C2">
        <v>28.858121871948242</v>
      </c>
      <c r="D2">
        <v>26.772161483764648</v>
      </c>
    </row>
    <row r="3" spans="1:4">
      <c r="A3">
        <v>2008</v>
      </c>
      <c r="B3">
        <v>40.107887268066406</v>
      </c>
      <c r="C3">
        <v>36.128684997558594</v>
      </c>
      <c r="D3">
        <v>34.725494384765625</v>
      </c>
    </row>
    <row r="4" spans="1:4">
      <c r="A4">
        <v>2013</v>
      </c>
      <c r="B4">
        <v>54.716129302978516</v>
      </c>
      <c r="C4">
        <v>50.80712890625</v>
      </c>
      <c r="D4">
        <v>47.784580230712891</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2" tint="-0.89999084444715716"/>
  </sheetPr>
  <dimension ref="A1:D4"/>
  <sheetViews>
    <sheetView workbookViewId="0">
      <selection activeCell="AW38" sqref="AW38"/>
    </sheetView>
  </sheetViews>
  <sheetFormatPr baseColWidth="10" defaultColWidth="8.796875" defaultRowHeight="15.6"/>
  <sheetData>
    <row r="1" spans="1:4">
      <c r="A1" t="s">
        <v>0</v>
      </c>
      <c r="B1" t="s">
        <v>85</v>
      </c>
      <c r="C1" t="s">
        <v>86</v>
      </c>
      <c r="D1" t="s">
        <v>87</v>
      </c>
    </row>
    <row r="2" spans="1:4">
      <c r="A2">
        <v>2004</v>
      </c>
      <c r="B2">
        <v>-28.307849884033203</v>
      </c>
      <c r="C2">
        <v>-24.107919692993164</v>
      </c>
      <c r="D2">
        <v>-23.347463607788086</v>
      </c>
    </row>
    <row r="3" spans="1:4">
      <c r="A3">
        <v>2008</v>
      </c>
      <c r="B3">
        <v>-41.921455383300781</v>
      </c>
      <c r="C3">
        <v>-38.202068328857422</v>
      </c>
      <c r="D3">
        <v>-36.524547576904297</v>
      </c>
    </row>
    <row r="4" spans="1:4">
      <c r="A4">
        <v>2013</v>
      </c>
      <c r="B4">
        <v>-51.628082275390625</v>
      </c>
      <c r="C4">
        <v>-50.80712890625</v>
      </c>
      <c r="D4">
        <v>-47.784580230712891</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2" tint="-0.89999084444715716"/>
  </sheetPr>
  <dimension ref="A1:D4"/>
  <sheetViews>
    <sheetView workbookViewId="0">
      <selection activeCell="I21" sqref="I21"/>
    </sheetView>
  </sheetViews>
  <sheetFormatPr baseColWidth="10" defaultColWidth="8.796875" defaultRowHeight="15.6"/>
  <sheetData>
    <row r="1" spans="1:4">
      <c r="A1" t="s">
        <v>0</v>
      </c>
      <c r="B1" t="s">
        <v>93</v>
      </c>
      <c r="C1" t="s">
        <v>94</v>
      </c>
      <c r="D1" t="s">
        <v>95</v>
      </c>
    </row>
    <row r="2" spans="1:4">
      <c r="A2">
        <v>2004</v>
      </c>
      <c r="B2">
        <v>-8.1218700408935547</v>
      </c>
      <c r="C2">
        <v>-11.000863075256348</v>
      </c>
      <c r="D2">
        <v>-13.534765243530273</v>
      </c>
    </row>
    <row r="3" spans="1:4">
      <c r="A3">
        <v>2008</v>
      </c>
      <c r="B3">
        <v>-29.601215362548828</v>
      </c>
      <c r="C3">
        <v>-25.165239334106445</v>
      </c>
      <c r="D3">
        <v>-25.542667388916016</v>
      </c>
    </row>
    <row r="4" spans="1:4">
      <c r="A4">
        <v>2013</v>
      </c>
      <c r="B4">
        <v>-16.373039245605469</v>
      </c>
      <c r="C4">
        <v>-17.436061859130859</v>
      </c>
      <c r="D4">
        <v>-16.092243194580078</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2" tint="-0.89999084444715716"/>
  </sheetPr>
  <dimension ref="A1:D4"/>
  <sheetViews>
    <sheetView workbookViewId="0"/>
  </sheetViews>
  <sheetFormatPr baseColWidth="10" defaultColWidth="8.796875" defaultRowHeight="15.6"/>
  <sheetData>
    <row r="1" spans="1:4">
      <c r="A1" t="s">
        <v>0</v>
      </c>
      <c r="B1" t="s">
        <v>98</v>
      </c>
      <c r="C1" t="s">
        <v>99</v>
      </c>
      <c r="D1" t="s">
        <v>100</v>
      </c>
    </row>
    <row r="2" spans="1:4">
      <c r="A2">
        <v>2004</v>
      </c>
      <c r="B2">
        <v>24.566564559936523</v>
      </c>
      <c r="C2">
        <v>19.365940093994141</v>
      </c>
      <c r="D2">
        <v>11.919142723083496</v>
      </c>
    </row>
    <row r="3" spans="1:4">
      <c r="A3">
        <v>2008</v>
      </c>
      <c r="B3">
        <v>23.231918334960937</v>
      </c>
      <c r="C3">
        <v>9.6018800735473633</v>
      </c>
      <c r="D3">
        <v>-4.497868537902832</v>
      </c>
    </row>
    <row r="4" spans="1:4">
      <c r="A4">
        <v>2013</v>
      </c>
      <c r="B4">
        <v>34.590953826904297</v>
      </c>
      <c r="C4">
        <v>16.195516586303711</v>
      </c>
      <c r="D4">
        <v>10.617016792297363</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2" tint="-0.89999084444715716"/>
  </sheetPr>
  <dimension ref="A1:F10"/>
  <sheetViews>
    <sheetView workbookViewId="0">
      <selection activeCell="E23" sqref="E23"/>
    </sheetView>
  </sheetViews>
  <sheetFormatPr baseColWidth="10" defaultColWidth="8.796875" defaultRowHeight="15.6"/>
  <sheetData>
    <row r="1" spans="1:6">
      <c r="A1" t="s">
        <v>38</v>
      </c>
      <c r="B1" t="s">
        <v>104</v>
      </c>
      <c r="C1" t="s">
        <v>126</v>
      </c>
      <c r="D1" t="s">
        <v>124</v>
      </c>
      <c r="E1" t="s">
        <v>125</v>
      </c>
      <c r="F1" t="s">
        <v>84</v>
      </c>
    </row>
    <row r="2" spans="1:6">
      <c r="A2">
        <v>2004</v>
      </c>
      <c r="B2" t="s">
        <v>105</v>
      </c>
      <c r="C2">
        <v>0.14435924385429399</v>
      </c>
      <c r="D2">
        <v>5.6658474732048186E-2</v>
      </c>
      <c r="E2">
        <v>0.66050868726630974</v>
      </c>
      <c r="F2">
        <v>0.13847359414735388</v>
      </c>
    </row>
    <row r="3" spans="1:6">
      <c r="A3">
        <v>2004</v>
      </c>
      <c r="B3" t="s">
        <v>106</v>
      </c>
      <c r="C3">
        <v>0.26251240546452748</v>
      </c>
      <c r="D3">
        <v>8.5414336301706958E-2</v>
      </c>
      <c r="E3">
        <v>0.57026202166294582</v>
      </c>
      <c r="F3">
        <v>8.181123657083296E-2</v>
      </c>
    </row>
    <row r="4" spans="1:6">
      <c r="A4">
        <v>2004</v>
      </c>
      <c r="B4" t="s">
        <v>107</v>
      </c>
      <c r="C4">
        <v>0.40351910370392696</v>
      </c>
      <c r="D4">
        <v>6.1740246783505523E-2</v>
      </c>
      <c r="E4">
        <v>0.47022431500655149</v>
      </c>
      <c r="F4">
        <v>6.4516334506016473E-2</v>
      </c>
    </row>
    <row r="5" spans="1:6">
      <c r="A5">
        <v>2008</v>
      </c>
      <c r="B5" t="s">
        <v>105</v>
      </c>
      <c r="C5">
        <v>0.24111863528081448</v>
      </c>
      <c r="D5">
        <v>6.6692929007224497E-2</v>
      </c>
      <c r="E5">
        <v>0.62444199969171499</v>
      </c>
      <c r="F5">
        <v>6.7746436020246423E-2</v>
      </c>
    </row>
    <row r="6" spans="1:6">
      <c r="A6">
        <v>2008</v>
      </c>
      <c r="B6" t="s">
        <v>106</v>
      </c>
      <c r="C6">
        <v>0.31691535891147615</v>
      </c>
      <c r="D6">
        <v>8.6772594064890241E-2</v>
      </c>
      <c r="E6">
        <v>0.54446018377366612</v>
      </c>
      <c r="F6">
        <v>5.1851863249971382E-2</v>
      </c>
    </row>
    <row r="7" spans="1:6">
      <c r="A7">
        <v>2008</v>
      </c>
      <c r="B7" t="s">
        <v>107</v>
      </c>
      <c r="C7">
        <v>0.25503732396475393</v>
      </c>
      <c r="D7">
        <v>4.821834047396982E-2</v>
      </c>
      <c r="E7">
        <v>0.59063783926719338</v>
      </c>
      <c r="F7">
        <v>0.10610649629408266</v>
      </c>
    </row>
    <row r="8" spans="1:6">
      <c r="A8">
        <v>2013</v>
      </c>
      <c r="B8" t="s">
        <v>105</v>
      </c>
      <c r="C8">
        <v>0.18035993006796283</v>
      </c>
      <c r="D8">
        <v>6.8556637882725258E-2</v>
      </c>
      <c r="E8">
        <v>0.68261508702061791</v>
      </c>
      <c r="F8">
        <v>6.846834502869216E-2</v>
      </c>
    </row>
    <row r="9" spans="1:6">
      <c r="A9">
        <v>2013</v>
      </c>
      <c r="B9" t="s">
        <v>106</v>
      </c>
      <c r="C9">
        <v>0.2900979232422829</v>
      </c>
      <c r="D9">
        <v>8.0987484629035891E-2</v>
      </c>
      <c r="E9">
        <v>0.57610353641564938</v>
      </c>
      <c r="F9">
        <v>5.2811055713031844E-2</v>
      </c>
    </row>
    <row r="10" spans="1:6">
      <c r="A10">
        <v>2013</v>
      </c>
      <c r="B10" t="s">
        <v>107</v>
      </c>
      <c r="C10">
        <v>0.31758164267199379</v>
      </c>
      <c r="D10">
        <v>3.8457139473722847E-2</v>
      </c>
      <c r="E10">
        <v>0.56560640266826356</v>
      </c>
      <c r="F10">
        <v>7.8354815186019611E-2</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1" tint="4.925687429425947E-2"/>
  </sheetPr>
  <dimension ref="A1:D4"/>
  <sheetViews>
    <sheetView workbookViewId="0"/>
  </sheetViews>
  <sheetFormatPr baseColWidth="10" defaultColWidth="8.796875" defaultRowHeight="15.6"/>
  <sheetData>
    <row r="1" spans="1:4">
      <c r="A1" t="s">
        <v>0</v>
      </c>
      <c r="B1" t="s">
        <v>60</v>
      </c>
      <c r="C1" t="s">
        <v>61</v>
      </c>
      <c r="D1" t="s">
        <v>62</v>
      </c>
    </row>
    <row r="2" spans="1:4">
      <c r="A2">
        <v>2004</v>
      </c>
      <c r="B2">
        <v>9.301142692565918</v>
      </c>
      <c r="C2">
        <v>5.9092121124267578</v>
      </c>
      <c r="D2">
        <v>5.7453761100769043</v>
      </c>
    </row>
    <row r="3" spans="1:4">
      <c r="A3">
        <v>2008</v>
      </c>
      <c r="B3">
        <v>25.836002349853516</v>
      </c>
      <c r="C3">
        <v>25.63139533996582</v>
      </c>
      <c r="D3">
        <v>32.301349639892578</v>
      </c>
    </row>
    <row r="4" spans="1:4">
      <c r="A4">
        <v>2013</v>
      </c>
      <c r="B4">
        <v>27.485912322998047</v>
      </c>
      <c r="C4">
        <v>22.444137573242188</v>
      </c>
      <c r="D4">
        <v>20.247331619262695</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1" tint="4.925687429425947E-2"/>
  </sheetPr>
  <dimension ref="A1:D4"/>
  <sheetViews>
    <sheetView workbookViewId="0"/>
  </sheetViews>
  <sheetFormatPr baseColWidth="10" defaultColWidth="8.796875" defaultRowHeight="15.6"/>
  <sheetData>
    <row r="1" spans="1:4">
      <c r="A1" t="s">
        <v>0</v>
      </c>
      <c r="B1" t="s">
        <v>60</v>
      </c>
      <c r="C1" t="s">
        <v>61</v>
      </c>
      <c r="D1" t="s">
        <v>62</v>
      </c>
    </row>
    <row r="2" spans="1:4">
      <c r="A2">
        <v>2004</v>
      </c>
      <c r="B2">
        <v>-2.2473976612091064</v>
      </c>
      <c r="C2">
        <v>-2.8779382705688477</v>
      </c>
      <c r="D2">
        <v>-7.0174946784973145</v>
      </c>
    </row>
    <row r="3" spans="1:4">
      <c r="A3">
        <v>2008</v>
      </c>
      <c r="B3">
        <v>25.790634155273438</v>
      </c>
      <c r="C3">
        <v>25.774196624755859</v>
      </c>
      <c r="D3">
        <v>22.943336486816406</v>
      </c>
    </row>
    <row r="4" spans="1:4">
      <c r="A4">
        <v>2013</v>
      </c>
      <c r="B4">
        <v>18.850622177124023</v>
      </c>
      <c r="C4">
        <v>17.916021347045898</v>
      </c>
      <c r="D4">
        <v>14.033271789550781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theme="1"/>
  </sheetPr>
  <dimension ref="A1:D17"/>
  <sheetViews>
    <sheetView workbookViewId="0">
      <selection activeCell="D16" sqref="D16"/>
    </sheetView>
  </sheetViews>
  <sheetFormatPr baseColWidth="10" defaultColWidth="8.796875" defaultRowHeight="15.6"/>
  <cols>
    <col min="1" max="1" width="29.796875" customWidth="1"/>
    <col min="2" max="4" width="8.796875" style="12"/>
  </cols>
  <sheetData>
    <row r="1" spans="1:4">
      <c r="A1" t="s">
        <v>116</v>
      </c>
      <c r="B1" t="s">
        <v>9</v>
      </c>
      <c r="C1" t="s">
        <v>10</v>
      </c>
      <c r="D1" t="s">
        <v>11</v>
      </c>
    </row>
    <row r="2" spans="1:4">
      <c r="A2" t="s">
        <v>151</v>
      </c>
      <c r="B2">
        <v>0.1691245567654579</v>
      </c>
      <c r="C2">
        <v>0.52856315422101152</v>
      </c>
      <c r="D2">
        <v>0.43643831115397619</v>
      </c>
    </row>
    <row r="3" spans="1:4">
      <c r="A3" t="s">
        <v>117</v>
      </c>
      <c r="B3">
        <v>0.59255474289294197</v>
      </c>
      <c r="C3">
        <v>0.47656211790508701</v>
      </c>
      <c r="D3">
        <v>0.48769651579437978</v>
      </c>
    </row>
    <row r="4" spans="1:4">
      <c r="A4" t="s">
        <v>118</v>
      </c>
      <c r="B4">
        <v>0.33571012211579027</v>
      </c>
      <c r="C4">
        <v>0.37035413419557134</v>
      </c>
      <c r="D4">
        <v>0.34071177661716262</v>
      </c>
    </row>
    <row r="5" spans="1:4">
      <c r="A5" t="s">
        <v>119</v>
      </c>
      <c r="B5">
        <v>7.1735134991264937E-2</v>
      </c>
      <c r="C5">
        <v>0.15308374789934392</v>
      </c>
      <c r="D5">
        <v>0.17159170758845829</v>
      </c>
    </row>
    <row r="6" spans="1:4">
      <c r="A6" t="s">
        <v>152</v>
      </c>
      <c r="B6">
        <v>0.53840501229439663</v>
      </c>
      <c r="C6">
        <v>0.47622975679502105</v>
      </c>
      <c r="D6">
        <v>0.55276445754841497</v>
      </c>
    </row>
    <row r="7" spans="1:4">
      <c r="A7" t="s">
        <v>153</v>
      </c>
      <c r="B7">
        <v>0.37034671430808797</v>
      </c>
      <c r="C7">
        <v>0.41171407142180222</v>
      </c>
      <c r="D7">
        <v>0.33970563254934472</v>
      </c>
    </row>
    <row r="8" spans="1:4">
      <c r="A8" t="s">
        <v>120</v>
      </c>
      <c r="B8">
        <v>9.1248273397511195E-2</v>
      </c>
      <c r="C8">
        <v>0.112056171783179</v>
      </c>
      <c r="D8">
        <v>0.10752990990224111</v>
      </c>
    </row>
    <row r="9" spans="1:4">
      <c r="A9" t="s">
        <v>154</v>
      </c>
      <c r="B9">
        <v>0.50540980591780771</v>
      </c>
      <c r="C9">
        <v>0.5025387454693433</v>
      </c>
      <c r="D9">
        <v>0.50912255783829907</v>
      </c>
    </row>
    <row r="10" spans="1:4">
      <c r="A10" t="s">
        <v>121</v>
      </c>
      <c r="B10">
        <v>0.58442145261254641</v>
      </c>
      <c r="C10">
        <v>0.54216963064740287</v>
      </c>
      <c r="D10">
        <v>0.6164676099452604</v>
      </c>
    </row>
    <row r="11" spans="1:4">
      <c r="A11" t="s">
        <v>122</v>
      </c>
      <c r="B11">
        <v>1.9662645170920891E-2</v>
      </c>
      <c r="C11">
        <v>6.953689124737672E-2</v>
      </c>
      <c r="D11">
        <v>3.4682518759483173E-2</v>
      </c>
    </row>
    <row r="12" spans="1:4">
      <c r="A12" t="s">
        <v>123</v>
      </c>
      <c r="B12">
        <v>0.39591590221653017</v>
      </c>
      <c r="C12">
        <v>0.38829347810522269</v>
      </c>
      <c r="D12">
        <v>0.34884987129525763</v>
      </c>
    </row>
    <row r="13" spans="1:4">
      <c r="A13" t="s">
        <v>155</v>
      </c>
      <c r="B13">
        <v>0.65293166976406047</v>
      </c>
      <c r="C13">
        <v>0.69260259985680472</v>
      </c>
      <c r="D13">
        <v>0.65418691604086532</v>
      </c>
    </row>
    <row r="14" spans="1:4">
      <c r="A14" t="s">
        <v>127</v>
      </c>
      <c r="B14">
        <v>0.22905651172350833</v>
      </c>
      <c r="C14">
        <v>0.2774352448266677</v>
      </c>
      <c r="D14">
        <v>0.25084088358094436</v>
      </c>
    </row>
    <row r="15" spans="1:4">
      <c r="A15" t="s">
        <v>128</v>
      </c>
      <c r="B15">
        <v>6.8677837888922719E-2</v>
      </c>
      <c r="C15">
        <v>7.177779430023988E-2</v>
      </c>
      <c r="D15">
        <v>6.7576878366184728E-2</v>
      </c>
    </row>
    <row r="16" spans="1:4">
      <c r="A16" t="s">
        <v>129</v>
      </c>
      <c r="B16">
        <v>0.59238275065262247</v>
      </c>
      <c r="C16">
        <v>0.58209106185804338</v>
      </c>
      <c r="D16">
        <v>0.61332274405730702</v>
      </c>
    </row>
    <row r="17" spans="1:4">
      <c r="A17" t="s">
        <v>130</v>
      </c>
      <c r="B17">
        <v>0.10988289973494231</v>
      </c>
      <c r="C17">
        <v>6.869589901505041E-2</v>
      </c>
      <c r="D17">
        <v>6.8259493995564649E-2</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theme="1"/>
  </sheetPr>
  <dimension ref="A1:D4"/>
  <sheetViews>
    <sheetView workbookViewId="0">
      <selection activeCell="D16" sqref="D16"/>
    </sheetView>
  </sheetViews>
  <sheetFormatPr baseColWidth="10" defaultColWidth="8.59765625" defaultRowHeight="15.6"/>
  <sheetData>
    <row r="1" spans="1:4">
      <c r="A1" t="s">
        <v>38</v>
      </c>
      <c r="B1" t="s">
        <v>105</v>
      </c>
      <c r="C1" t="s">
        <v>106</v>
      </c>
      <c r="D1" t="s">
        <v>107</v>
      </c>
    </row>
    <row r="2" spans="1:4">
      <c r="A2">
        <v>2004</v>
      </c>
      <c r="B2">
        <v>0.15707480907440186</v>
      </c>
      <c r="C2">
        <v>0.25132423639297485</v>
      </c>
      <c r="D2">
        <v>0.29197487235069275</v>
      </c>
    </row>
    <row r="3" spans="1:4">
      <c r="A3">
        <v>2008</v>
      </c>
      <c r="B3">
        <v>0.18169167637825012</v>
      </c>
      <c r="C3">
        <v>0.22705361247062683</v>
      </c>
      <c r="D3">
        <v>0.4602125883102417</v>
      </c>
    </row>
    <row r="4" spans="1:4">
      <c r="A4">
        <v>2013</v>
      </c>
      <c r="B4">
        <v>0.10436858981847763</v>
      </c>
      <c r="C4">
        <v>0.25905892252922058</v>
      </c>
      <c r="D4">
        <v>0.44797897338867188</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theme="1"/>
  </sheetPr>
  <dimension ref="A1:D4"/>
  <sheetViews>
    <sheetView workbookViewId="0">
      <selection activeCell="D16" sqref="D16"/>
    </sheetView>
  </sheetViews>
  <sheetFormatPr baseColWidth="10" defaultColWidth="8.59765625" defaultRowHeight="15.6"/>
  <sheetData>
    <row r="1" spans="1:4">
      <c r="A1" t="s">
        <v>38</v>
      </c>
      <c r="B1" t="s">
        <v>105</v>
      </c>
      <c r="C1" t="s">
        <v>106</v>
      </c>
      <c r="D1" t="s">
        <v>107</v>
      </c>
    </row>
    <row r="2" spans="1:4">
      <c r="A2">
        <v>2004</v>
      </c>
      <c r="B2">
        <v>0.36117804050445557</v>
      </c>
      <c r="C2">
        <v>0.61226224899291992</v>
      </c>
      <c r="D2">
        <v>0.4502970278263092</v>
      </c>
    </row>
    <row r="3" spans="1:4">
      <c r="A3">
        <v>2008</v>
      </c>
      <c r="B3">
        <v>0.50388097763061523</v>
      </c>
      <c r="C3">
        <v>0.81388711929321289</v>
      </c>
      <c r="D3">
        <v>0.89956784248352051</v>
      </c>
    </row>
    <row r="4" spans="1:4">
      <c r="A4">
        <v>2013</v>
      </c>
      <c r="B4">
        <v>0.64578092098236084</v>
      </c>
      <c r="C4">
        <v>0.86112838983535767</v>
      </c>
      <c r="D4">
        <v>0.92999714612960815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1"/>
  </sheetPr>
  <dimension ref="A1:BH4"/>
  <sheetViews>
    <sheetView topLeftCell="AQ1" workbookViewId="0"/>
  </sheetViews>
  <sheetFormatPr baseColWidth="10" defaultColWidth="8.59765625" defaultRowHeight="15.6"/>
  <sheetData>
    <row r="1" spans="1:60">
      <c r="A1" t="s">
        <v>167</v>
      </c>
      <c r="B1" t="s">
        <v>55</v>
      </c>
      <c r="C1" t="s">
        <v>0</v>
      </c>
      <c r="D1" t="s">
        <v>168</v>
      </c>
      <c r="E1" t="s">
        <v>169</v>
      </c>
      <c r="F1" t="s">
        <v>170</v>
      </c>
      <c r="G1" t="s">
        <v>171</v>
      </c>
      <c r="H1" t="s">
        <v>172</v>
      </c>
      <c r="I1" t="s">
        <v>173</v>
      </c>
      <c r="J1" t="s">
        <v>174</v>
      </c>
      <c r="K1" t="s">
        <v>175</v>
      </c>
      <c r="L1" t="s">
        <v>176</v>
      </c>
      <c r="M1" t="s">
        <v>177</v>
      </c>
      <c r="N1" t="s">
        <v>178</v>
      </c>
      <c r="O1" t="s">
        <v>179</v>
      </c>
      <c r="P1" t="s">
        <v>180</v>
      </c>
      <c r="Q1" t="s">
        <v>181</v>
      </c>
      <c r="R1" t="s">
        <v>182</v>
      </c>
      <c r="S1" t="s">
        <v>183</v>
      </c>
      <c r="T1" t="s">
        <v>184</v>
      </c>
      <c r="U1" t="s">
        <v>185</v>
      </c>
      <c r="V1" t="s">
        <v>186</v>
      </c>
      <c r="W1" t="s">
        <v>187</v>
      </c>
      <c r="X1" t="s">
        <v>188</v>
      </c>
      <c r="Y1" t="s">
        <v>189</v>
      </c>
      <c r="Z1" t="s">
        <v>190</v>
      </c>
      <c r="AA1" t="s">
        <v>191</v>
      </c>
      <c r="AB1" t="s">
        <v>192</v>
      </c>
      <c r="AC1" t="s">
        <v>193</v>
      </c>
      <c r="AD1" t="s">
        <v>194</v>
      </c>
      <c r="AE1" t="s">
        <v>195</v>
      </c>
      <c r="AF1" t="s">
        <v>196</v>
      </c>
      <c r="AG1" t="s">
        <v>197</v>
      </c>
      <c r="AH1" t="s">
        <v>198</v>
      </c>
      <c r="AI1" t="s">
        <v>199</v>
      </c>
      <c r="AJ1" t="s">
        <v>200</v>
      </c>
      <c r="AK1" t="s">
        <v>201</v>
      </c>
      <c r="AL1" t="s">
        <v>202</v>
      </c>
      <c r="AM1" t="s">
        <v>203</v>
      </c>
      <c r="AN1" t="s">
        <v>204</v>
      </c>
      <c r="AO1" t="s">
        <v>205</v>
      </c>
      <c r="AP1" t="s">
        <v>206</v>
      </c>
      <c r="AQ1" t="s">
        <v>207</v>
      </c>
      <c r="AR1" t="s">
        <v>208</v>
      </c>
      <c r="AS1" t="s">
        <v>209</v>
      </c>
      <c r="AT1" t="s">
        <v>210</v>
      </c>
      <c r="AU1" t="s">
        <v>211</v>
      </c>
      <c r="AV1" t="s">
        <v>212</v>
      </c>
      <c r="AW1" t="s">
        <v>213</v>
      </c>
      <c r="AX1" t="s">
        <v>214</v>
      </c>
      <c r="AY1" t="s">
        <v>215</v>
      </c>
      <c r="AZ1" t="s">
        <v>216</v>
      </c>
      <c r="BA1" t="s">
        <v>217</v>
      </c>
      <c r="BB1" t="s">
        <v>218</v>
      </c>
      <c r="BC1" t="s">
        <v>219</v>
      </c>
      <c r="BD1" t="s">
        <v>220</v>
      </c>
      <c r="BE1" t="s">
        <v>221</v>
      </c>
      <c r="BF1" t="s">
        <v>222</v>
      </c>
      <c r="BG1" t="s">
        <v>223</v>
      </c>
      <c r="BH1" t="s">
        <v>224</v>
      </c>
    </row>
    <row r="2" spans="1:60">
      <c r="A2">
        <v>1</v>
      </c>
      <c r="B2">
        <v>0</v>
      </c>
      <c r="C2">
        <v>2004</v>
      </c>
      <c r="D2">
        <v>-18.704205555143162</v>
      </c>
      <c r="E2">
        <v>-16.553426325432074</v>
      </c>
      <c r="F2">
        <v>-11.07128831679614</v>
      </c>
      <c r="G2">
        <v>12.807974547402774</v>
      </c>
      <c r="H2">
        <v>12.389585114421639</v>
      </c>
      <c r="I2">
        <v>11.077880406859217</v>
      </c>
      <c r="J2">
        <v>-9.1020503419582823</v>
      </c>
      <c r="K2">
        <v>-9.183484987549555</v>
      </c>
      <c r="L2">
        <v>-8.3162988862268872</v>
      </c>
      <c r="M2">
        <v>-18.704205555143162</v>
      </c>
      <c r="N2">
        <v>-16.553426325432074</v>
      </c>
      <c r="O2">
        <v>-11.07128831679614</v>
      </c>
      <c r="P2">
        <v>11.896386544381514</v>
      </c>
      <c r="Q2">
        <v>11.543393046036202</v>
      </c>
      <c r="R2">
        <v>10.335766194878699</v>
      </c>
      <c r="S2">
        <v>-6.7079880525904825</v>
      </c>
      <c r="T2">
        <v>-6.7478595636312129</v>
      </c>
      <c r="U2">
        <v>-6.1354364798076979</v>
      </c>
      <c r="V2">
        <v>-20.31828180456295</v>
      </c>
      <c r="W2">
        <v>-18.417934261801157</v>
      </c>
      <c r="X2">
        <v>-14.149389532461418</v>
      </c>
      <c r="Y2">
        <v>0.50497446195696638</v>
      </c>
      <c r="Z2">
        <v>-2.1687299258602928</v>
      </c>
      <c r="AA2">
        <v>-5.338622241528598</v>
      </c>
      <c r="AB2">
        <v>2.2328754919412694</v>
      </c>
      <c r="AC2">
        <v>4.1112101943253831</v>
      </c>
      <c r="AD2">
        <v>5.4208507674984086</v>
      </c>
      <c r="AE2">
        <v>-8.2520123287212055</v>
      </c>
      <c r="AF2">
        <v>-5.6874958742049904</v>
      </c>
      <c r="AG2">
        <v>-1.1673797096629714</v>
      </c>
      <c r="AH2">
        <v>-9.2295292296574125</v>
      </c>
      <c r="AI2">
        <v>-11.099989978388699</v>
      </c>
      <c r="AJ2">
        <v>-8.3941973462263277</v>
      </c>
      <c r="AK2">
        <v>7.1856960876622313</v>
      </c>
      <c r="AL2">
        <v>8.5047065903076309</v>
      </c>
      <c r="AM2">
        <v>7.4575437898605514</v>
      </c>
      <c r="AN2">
        <v>1.9544548387826</v>
      </c>
      <c r="AO2">
        <v>2.5663325185456354</v>
      </c>
      <c r="AP2">
        <v>-1.4177913847548398</v>
      </c>
      <c r="AQ2">
        <v>3.8878310146108972</v>
      </c>
      <c r="AR2">
        <v>3.7548514283464027</v>
      </c>
      <c r="AS2">
        <v>5.4099693320372042</v>
      </c>
      <c r="AT2">
        <v>-19.471313964419611</v>
      </c>
      <c r="AU2">
        <v>-18.213552468827864</v>
      </c>
      <c r="AV2">
        <v>-19.58720344197576</v>
      </c>
      <c r="AW2">
        <v>17.378572338361089</v>
      </c>
      <c r="AX2">
        <v>19.431556034531972</v>
      </c>
      <c r="AY2">
        <v>16.639392413253766</v>
      </c>
      <c r="AZ2">
        <v>3.6295689208989885</v>
      </c>
      <c r="BA2">
        <v>2.804052227741654</v>
      </c>
      <c r="BB2">
        <v>3.2124982306020828</v>
      </c>
      <c r="BC2">
        <v>14.862608884124032</v>
      </c>
      <c r="BD2">
        <v>12.914987929272353</v>
      </c>
      <c r="BE2">
        <v>13.720910297810054</v>
      </c>
      <c r="BF2">
        <v>11.670114436902729</v>
      </c>
      <c r="BG2">
        <v>8.6187973269353577</v>
      </c>
      <c r="BH2">
        <v>8.3956379870288647</v>
      </c>
    </row>
    <row r="3" spans="1:60">
      <c r="A3">
        <v>2</v>
      </c>
      <c r="B3">
        <v>0</v>
      </c>
      <c r="C3">
        <v>2008</v>
      </c>
      <c r="D3">
        <v>-17.282448829550827</v>
      </c>
      <c r="E3">
        <v>-15.393310041575155</v>
      </c>
      <c r="F3">
        <v>-5.3478892813759709</v>
      </c>
      <c r="G3">
        <v>11.937221850641285</v>
      </c>
      <c r="H3">
        <v>10.275644019028832</v>
      </c>
      <c r="I3">
        <v>3.6019569816850852</v>
      </c>
      <c r="J3">
        <v>-3.9744796384473702</v>
      </c>
      <c r="K3">
        <v>-2.7643546749777581</v>
      </c>
      <c r="L3">
        <v>-1.0540575800002756</v>
      </c>
      <c r="M3">
        <v>-17.282448829550827</v>
      </c>
      <c r="N3">
        <v>-15.393310041575155</v>
      </c>
      <c r="O3">
        <v>-5.3478892813759709</v>
      </c>
      <c r="P3">
        <v>11.852410856712813</v>
      </c>
      <c r="Q3">
        <v>10.19771247678311</v>
      </c>
      <c r="R3">
        <v>3.5283305288584978</v>
      </c>
      <c r="S3">
        <v>-6.9629007640261502</v>
      </c>
      <c r="T3">
        <v>-5.5430078396006284</v>
      </c>
      <c r="U3">
        <v>-1.9175789950987656</v>
      </c>
      <c r="V3">
        <v>-15.983963848415556</v>
      </c>
      <c r="W3">
        <v>-14.031021256969236</v>
      </c>
      <c r="X3">
        <v>-3.8794438933756927</v>
      </c>
      <c r="Y3">
        <v>15.563167127766933</v>
      </c>
      <c r="Z3">
        <v>13.268251533084799</v>
      </c>
      <c r="AA3">
        <v>10.034023672258098</v>
      </c>
      <c r="AB3">
        <v>-10.994265783502149</v>
      </c>
      <c r="AC3">
        <v>-8.841261785072744</v>
      </c>
      <c r="AD3">
        <v>-7.3134865106493905</v>
      </c>
      <c r="AE3">
        <v>-14.820470972903477</v>
      </c>
      <c r="AF3">
        <v>-12.867892915013154</v>
      </c>
      <c r="AG3">
        <v>-6.5554924356447479</v>
      </c>
      <c r="AH3">
        <v>-7.8845109731154936</v>
      </c>
      <c r="AI3">
        <v>-7.7206533403534952</v>
      </c>
      <c r="AJ3">
        <v>-3.0780461250570088</v>
      </c>
      <c r="AK3">
        <v>-0.10960110266344293</v>
      </c>
      <c r="AL3">
        <v>-0.40927789948563126</v>
      </c>
      <c r="AM3">
        <v>-4.1747285711093145</v>
      </c>
      <c r="AN3">
        <v>12.382319271880505</v>
      </c>
      <c r="AO3">
        <v>12.713173211009158</v>
      </c>
      <c r="AP3">
        <v>13.810796459607461</v>
      </c>
      <c r="AQ3">
        <v>-10.171669703571734</v>
      </c>
      <c r="AR3">
        <v>-9.9136076452036175</v>
      </c>
      <c r="AS3">
        <v>-11.050858531816358</v>
      </c>
      <c r="AT3">
        <v>-11.099341150422196</v>
      </c>
      <c r="AU3">
        <v>-7.1574516326921342</v>
      </c>
      <c r="AV3">
        <v>-6.3783921895494213</v>
      </c>
      <c r="AW3">
        <v>12.322285856340514</v>
      </c>
      <c r="AX3">
        <v>18.089556612562756</v>
      </c>
      <c r="AY3">
        <v>15.88161405521921</v>
      </c>
      <c r="AZ3">
        <v>4.4326956895736114</v>
      </c>
      <c r="BA3">
        <v>-0.65164412594945287</v>
      </c>
      <c r="BB3">
        <v>-1.3990468500645572</v>
      </c>
      <c r="BC3">
        <v>7.0932031880711133</v>
      </c>
      <c r="BD3">
        <v>5.8448819038133442</v>
      </c>
      <c r="BE3">
        <v>7.9233598468041331</v>
      </c>
      <c r="BF3">
        <v>12.412512386130816</v>
      </c>
      <c r="BG3">
        <v>12.605705003396499</v>
      </c>
      <c r="BH3">
        <v>8.1480158935797657</v>
      </c>
    </row>
    <row r="4" spans="1:60">
      <c r="A4">
        <v>3</v>
      </c>
      <c r="B4">
        <v>0</v>
      </c>
      <c r="C4">
        <v>2013</v>
      </c>
      <c r="D4">
        <v>-14.408493095154313</v>
      </c>
      <c r="E4">
        <v>-13.345812402823768</v>
      </c>
      <c r="F4">
        <v>-7.0298967469343481</v>
      </c>
      <c r="G4">
        <v>16.808516969255557</v>
      </c>
      <c r="H4">
        <v>15.17573359224866</v>
      </c>
      <c r="I4">
        <v>11.406159704844944</v>
      </c>
      <c r="J4">
        <v>-10.050566585005917</v>
      </c>
      <c r="K4">
        <v>-8.9048304775846194</v>
      </c>
      <c r="L4">
        <v>-7.3741642511445642</v>
      </c>
      <c r="M4">
        <v>-14.408493095154313</v>
      </c>
      <c r="N4">
        <v>-13.345812402823768</v>
      </c>
      <c r="O4">
        <v>-7.0298967469343481</v>
      </c>
      <c r="P4">
        <v>16.517678393318466</v>
      </c>
      <c r="Q4">
        <v>14.907875493021406</v>
      </c>
      <c r="R4">
        <v>11.083862497127516</v>
      </c>
      <c r="S4">
        <v>-11.766969716586189</v>
      </c>
      <c r="T4">
        <v>-10.555324886321149</v>
      </c>
      <c r="U4">
        <v>-7.8007559928367183</v>
      </c>
      <c r="V4">
        <v>-14.913600409191128</v>
      </c>
      <c r="W4">
        <v>-13.547180763025937</v>
      </c>
      <c r="X4">
        <v>-6.532408234583853</v>
      </c>
      <c r="Y4">
        <v>15.511603923126696</v>
      </c>
      <c r="Z4">
        <v>11.366155362132176</v>
      </c>
      <c r="AA4">
        <v>5.0946152267740921</v>
      </c>
      <c r="AB4">
        <v>-9.9884740397475813</v>
      </c>
      <c r="AC4">
        <v>-6.832854011148946</v>
      </c>
      <c r="AD4">
        <v>-2.9030077454670558</v>
      </c>
      <c r="AE4">
        <v>-16.535896166429431</v>
      </c>
      <c r="AF4">
        <v>-12.674213171857554</v>
      </c>
      <c r="AG4">
        <v>-4.9377792270784004</v>
      </c>
      <c r="AH4">
        <v>-2.4290011296788276</v>
      </c>
      <c r="AI4">
        <v>-1.2064666941039848</v>
      </c>
      <c r="AJ4">
        <v>3.5496783969601937</v>
      </c>
      <c r="AK4">
        <v>-6.0439443469516769</v>
      </c>
      <c r="AL4">
        <v>-6.476718057126388</v>
      </c>
      <c r="AM4">
        <v>-8.4411219552343955</v>
      </c>
      <c r="AN4">
        <v>16.490396561850904</v>
      </c>
      <c r="AO4">
        <v>15.012494694450337</v>
      </c>
      <c r="AP4">
        <v>12.560717045404274</v>
      </c>
      <c r="AQ4">
        <v>-10.810622056455909</v>
      </c>
      <c r="AR4">
        <v>-10.872833513930411</v>
      </c>
      <c r="AS4">
        <v>-9.7923150097559741</v>
      </c>
      <c r="AT4">
        <v>-25.216778854262518</v>
      </c>
      <c r="AU4">
        <v>-21.123836472415359</v>
      </c>
      <c r="AV4">
        <v>-19.647314892923344</v>
      </c>
      <c r="AW4">
        <v>15.305297382691341</v>
      </c>
      <c r="AX4">
        <v>17.79692692448964</v>
      </c>
      <c r="AY4">
        <v>15.413883772949191</v>
      </c>
      <c r="AZ4">
        <v>15.058142462428101</v>
      </c>
      <c r="BA4">
        <v>10.183559401836797</v>
      </c>
      <c r="BB4">
        <v>9.2162232283470598</v>
      </c>
      <c r="BC4">
        <v>2.3424174997413889</v>
      </c>
      <c r="BD4">
        <v>4.1074716424427349</v>
      </c>
      <c r="BE4">
        <v>4.6908568621459565</v>
      </c>
      <c r="BF4">
        <v>16.650322319741719</v>
      </c>
      <c r="BG4">
        <v>11.227874094290375</v>
      </c>
      <c r="BH4">
        <v>8.1268632539385735</v>
      </c>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1"/>
  </sheetPr>
  <dimension ref="A1:D4"/>
  <sheetViews>
    <sheetView workbookViewId="0">
      <selection activeCell="O14" sqref="O14"/>
    </sheetView>
  </sheetViews>
  <sheetFormatPr baseColWidth="10" defaultColWidth="8.59765625" defaultRowHeight="15.6"/>
  <sheetData>
    <row r="1" spans="1:4">
      <c r="A1" t="s">
        <v>38</v>
      </c>
      <c r="B1" t="s">
        <v>105</v>
      </c>
      <c r="C1" t="s">
        <v>106</v>
      </c>
      <c r="D1" t="s">
        <v>107</v>
      </c>
    </row>
    <row r="2" spans="1:4">
      <c r="A2">
        <v>2004</v>
      </c>
      <c r="B2">
        <v>0.6750217008308167</v>
      </c>
      <c r="C2">
        <v>0.61310155084013829</v>
      </c>
      <c r="D2">
        <v>0.58027213012846268</v>
      </c>
    </row>
    <row r="3" spans="1:4">
      <c r="A3">
        <v>2008</v>
      </c>
      <c r="B3">
        <v>0.61820469364763353</v>
      </c>
      <c r="C3">
        <v>0.38273926781852635</v>
      </c>
      <c r="D3">
        <v>0.27770976429018901</v>
      </c>
    </row>
    <row r="4" spans="1:4">
      <c r="A4">
        <v>2013</v>
      </c>
      <c r="B4">
        <v>0.53437900815041961</v>
      </c>
      <c r="C4">
        <v>0.28755578719861924</v>
      </c>
      <c r="D4">
        <v>0.15893313677544221</v>
      </c>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1"/>
  </sheetPr>
  <dimension ref="A1:D4"/>
  <sheetViews>
    <sheetView workbookViewId="0">
      <selection activeCell="O14" sqref="O14"/>
    </sheetView>
  </sheetViews>
  <sheetFormatPr baseColWidth="10" defaultColWidth="8.59765625" defaultRowHeight="15.6"/>
  <sheetData>
    <row r="1" spans="1:4">
      <c r="A1" t="s">
        <v>38</v>
      </c>
      <c r="B1" t="s">
        <v>105</v>
      </c>
      <c r="C1" t="s">
        <v>106</v>
      </c>
      <c r="D1" t="s">
        <v>107</v>
      </c>
    </row>
    <row r="2" spans="1:4">
      <c r="A2">
        <v>2004</v>
      </c>
      <c r="B2">
        <v>0.56410878896713257</v>
      </c>
      <c r="C2">
        <v>0.3827131986618042</v>
      </c>
      <c r="D2">
        <v>0.54970294237136841</v>
      </c>
    </row>
    <row r="3" spans="1:4">
      <c r="A3">
        <v>2008</v>
      </c>
      <c r="B3">
        <v>0.49611905217170715</v>
      </c>
      <c r="C3">
        <v>0.18611288070678711</v>
      </c>
      <c r="D3">
        <v>0.10043217241764069</v>
      </c>
    </row>
    <row r="4" spans="1:4">
      <c r="A4">
        <v>2013</v>
      </c>
      <c r="B4">
        <v>0.35421907901763916</v>
      </c>
      <c r="C4">
        <v>0.13887159526348114</v>
      </c>
      <c r="D4">
        <v>7.0002861320972443E-2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1"/>
  </sheetPr>
  <dimension ref="A1:D13"/>
  <sheetViews>
    <sheetView workbookViewId="0"/>
  </sheetViews>
  <sheetFormatPr baseColWidth="10" defaultColWidth="10.796875" defaultRowHeight="15.6"/>
  <cols>
    <col min="1" max="1" width="10.796875" style="1"/>
    <col min="2" max="2" width="15" style="1" customWidth="1"/>
    <col min="3" max="3" width="20.09765625" style="1" bestFit="1" customWidth="1"/>
    <col min="4" max="16384" width="10.796875" style="1"/>
  </cols>
  <sheetData>
    <row r="1" spans="1:4" ht="31.2">
      <c r="B1" s="3" t="s">
        <v>27</v>
      </c>
      <c r="C1" s="3" t="s">
        <v>28</v>
      </c>
      <c r="D1" s="1" t="s">
        <v>13</v>
      </c>
    </row>
    <row r="2" spans="1:4">
      <c r="A2" s="2">
        <v>1959</v>
      </c>
      <c r="B2" s="4">
        <f>IF(r_elec_coal!B2="", "", r_elec_coal!B2/100)</f>
        <v>0.79586227923631669</v>
      </c>
      <c r="C2" s="5">
        <f>IF(r_elec_coal!D2 = "", "", r_elec_coal!D2/100)</f>
        <v>2.1055161952972412E-2</v>
      </c>
      <c r="D2" s="5">
        <f>IF(r_elec_coal!C2 ="", "", r_elec_coal!C2/100)</f>
        <v>0.1290583610534668</v>
      </c>
    </row>
    <row r="3" spans="1:4">
      <c r="A3" s="2">
        <v>1964</v>
      </c>
      <c r="B3" s="4">
        <f>IF(r_elec_coal!B3="", "", r_elec_coal!B3/100)</f>
        <v>0.76569718837738032</v>
      </c>
      <c r="C3" s="5">
        <f>IF(r_elec_coal!D3 = "", 0, r_elec_coal!D3/100)</f>
        <v>0</v>
      </c>
      <c r="D3" s="5">
        <f>IF(r_elec_coal!C3 ="", "", r_elec_coal!C3/100)</f>
        <v>0.22417988538742065</v>
      </c>
    </row>
    <row r="4" spans="1:4">
      <c r="A4" s="2">
        <v>1969</v>
      </c>
      <c r="B4" s="4">
        <f>IF(r_elec_coal!B4="", "", r_elec_coal!B4/100)</f>
        <v>0.83159522533416752</v>
      </c>
      <c r="C4" s="5">
        <f>IF(r_elec_coal!D4 = "", "", r_elec_coal!D4/100)</f>
        <v>0.11952814102172851</v>
      </c>
      <c r="D4" s="5">
        <f>IF(r_elec_coal!C4 ="", "", r_elec_coal!C4/100)</f>
        <v>1.1306140422821045E-2</v>
      </c>
    </row>
    <row r="5" spans="1:4">
      <c r="A5" s="2">
        <v>1978</v>
      </c>
      <c r="B5" s="4">
        <f>IF(r_elec_coal!B5="", "", r_elec_coal!B5/100)</f>
        <v>0.74075252696871763</v>
      </c>
      <c r="C5" s="5">
        <f>IF(r_elec_coal!D5 = "", "", r_elec_coal!D5/100)</f>
        <v>0.1917885234206915</v>
      </c>
      <c r="D5" s="5">
        <f>IF(r_elec_coal!C5 ="", "", r_elec_coal!C5/100)</f>
        <v>1.3293199855834246E-2</v>
      </c>
    </row>
    <row r="6" spans="1:4">
      <c r="A6" s="2">
        <v>1982</v>
      </c>
      <c r="B6" s="4">
        <f>IF(r_elec_coal!B6="", "", r_elec_coal!B6/100)</f>
        <v>0.81201805104501545</v>
      </c>
      <c r="C6" s="5">
        <f>IF(r_elec_coal!D6 = "", "", r_elec_coal!D6/100)</f>
        <v>0.1957590675354004</v>
      </c>
      <c r="D6" s="5">
        <f>IF(r_elec_coal!C6 ="", "", r_elec_coal!C6/100)</f>
        <v>1.3053517639636993E-2</v>
      </c>
    </row>
    <row r="7" spans="1:4">
      <c r="A7" s="2">
        <v>1990</v>
      </c>
      <c r="B7" s="4">
        <f>IF(r_elec_coal!B7="", "", r_elec_coal!B7/100)</f>
        <v>0.80288014888763426</v>
      </c>
      <c r="C7" s="5">
        <f>IF(r_elec_coal!D7 = "", "", r_elec_coal!D7/100)</f>
        <v>1.0094727277755738E-2</v>
      </c>
      <c r="D7" s="5">
        <f>IF(r_elec_coal!C7 ="", "", r_elec_coal!C7/100)</f>
        <v>0.17807015180587768</v>
      </c>
    </row>
    <row r="8" spans="1:4">
      <c r="A8" s="2">
        <v>1995</v>
      </c>
      <c r="B8" s="4">
        <f>IF(r_elec_coal!B8="", "", r_elec_coal!B8/100)</f>
        <v>0.80691689729690552</v>
      </c>
      <c r="C8" s="5">
        <f>IF(r_elec_coal!D8 = "", "", r_elec_coal!D8/100)</f>
        <v>0.127780419588089</v>
      </c>
      <c r="D8" s="5">
        <f>IF(r_elec_coal!C8 ="", "", r_elec_coal!C8/100)</f>
        <v>0.10351495407521724</v>
      </c>
    </row>
    <row r="9" spans="1:4">
      <c r="A9" s="2">
        <v>1999</v>
      </c>
      <c r="B9" s="4">
        <f>IF(r_elec_coal!B9="", "", r_elec_coal!B9/100)</f>
        <v>0.76191649973392483</v>
      </c>
      <c r="C9" s="5">
        <f>IF(r_elec_coal!D9 = "", "", r_elec_coal!D9/100)</f>
        <v>0.26100814938545225</v>
      </c>
      <c r="D9" s="5">
        <f>IF(r_elec_coal!C9 ="", "", r_elec_coal!C9/100)</f>
        <v>4.8583316616714004E-3</v>
      </c>
    </row>
    <row r="10" spans="1:4">
      <c r="A10" s="2">
        <v>2004</v>
      </c>
      <c r="B10" s="4">
        <f>IF(r_elec_coal!B10="", "", r_elec_coal!B10/100)</f>
        <v>0.85194074504077433</v>
      </c>
      <c r="C10" s="5">
        <f>IF(r_elec_coal!D10 = "", "", r_elec_coal!D10/100)</f>
        <v>0.1870131778717041</v>
      </c>
      <c r="D10" s="5">
        <f>IF(r_elec_coal!C10 ="", "", r_elec_coal!C10/100)</f>
        <v>1.1353949829936028E-3</v>
      </c>
    </row>
    <row r="11" spans="1:4">
      <c r="A11" s="2">
        <v>2008</v>
      </c>
      <c r="B11" s="4">
        <f>IF(r_elec_coal!B11="", "", r_elec_coal!B11/100)</f>
        <v>0.67927403405308728</v>
      </c>
      <c r="C11" s="5">
        <f>IF(r_elec_coal!D11 = "", "", r_elec_coal!D11/100)</f>
        <v>0.32804973974823953</v>
      </c>
      <c r="D11" s="5">
        <f>IF(r_elec_coal!C11 ="", "", r_elec_coal!C11/100)</f>
        <v>1.1857597157359123E-4</v>
      </c>
    </row>
    <row r="12" spans="1:4">
      <c r="A12" s="2">
        <v>2013</v>
      </c>
      <c r="B12" s="4">
        <f>IF(r_elec_coal!B12="", "", r_elec_coal!B12/100)</f>
        <v>0.62175341144204144</v>
      </c>
      <c r="C12" s="5">
        <f>IF(r_elec_coal!D12 = "", "", r_elec_coal!D12/100)</f>
        <v>0.36099029541015626</v>
      </c>
      <c r="D12" s="5">
        <f>IF(r_elec_coal!C12 ="", "", r_elec_coal!C12/100)</f>
        <v>9.392489469610155E-3</v>
      </c>
    </row>
    <row r="13" spans="1:4">
      <c r="A13" s="2">
        <v>2018</v>
      </c>
      <c r="B13" s="4">
        <f>IF(r_elec_coal!B13="", "", r_elec_coal!B13/100)</f>
        <v>0.50853202330879865</v>
      </c>
      <c r="C13" s="5">
        <f>IF(r_elec_coal!D13 = "", "", r_elec_coal!D13/100)</f>
        <v>0.48016249078325929</v>
      </c>
      <c r="D13" s="5">
        <f>IF(r_elec_coal!C13 ="", "", r_elec_coal!C13/100)</f>
        <v>7.7386744954856109E-3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1"/>
  </sheetPr>
  <dimension ref="A1:F13"/>
  <sheetViews>
    <sheetView zoomScale="144" workbookViewId="0"/>
  </sheetViews>
  <sheetFormatPr baseColWidth="10" defaultColWidth="10.796875" defaultRowHeight="15.6"/>
  <cols>
    <col min="1" max="1" width="10.796875" style="1"/>
    <col min="2" max="6" width="16" style="1" customWidth="1"/>
    <col min="7" max="16384" width="10.796875" style="1"/>
  </cols>
  <sheetData>
    <row r="1" spans="1:6" s="3" customFormat="1" ht="46.8">
      <c r="B1" s="3" t="s">
        <v>14</v>
      </c>
      <c r="C1" s="3" t="s">
        <v>29</v>
      </c>
      <c r="D1" s="3" t="s">
        <v>30</v>
      </c>
      <c r="E1" s="3" t="s">
        <v>31</v>
      </c>
      <c r="F1" s="3" t="s">
        <v>32</v>
      </c>
    </row>
    <row r="2" spans="1:6">
      <c r="A2" s="2">
        <v>1959</v>
      </c>
      <c r="B2" s="4">
        <f>IF(r_elec_party!B2="","",r_elec_party!B2/100)</f>
        <v>0.51765014648437502</v>
      </c>
      <c r="C2" s="4">
        <f>IF(r_elec_party!C2="","",r_elec_party!C2/100)</f>
        <v>0</v>
      </c>
      <c r="D2" s="4">
        <f>IF(r_elec_party!D2="","",r_elec_party!D2/100)</f>
        <v>0</v>
      </c>
      <c r="E2" s="4">
        <f>IF(r_elec_party!E2="","",r_elec_party!E2/100)</f>
        <v>0.21267795562744141</v>
      </c>
      <c r="F2" s="4" t="str">
        <f>IF(r_elec_party!F2="","",r_elec_party!F2/100)</f>
        <v/>
      </c>
    </row>
    <row r="3" spans="1:6">
      <c r="A3" s="2">
        <v>1964</v>
      </c>
      <c r="B3" s="4">
        <f>IF(r_elec_party!B3="","",r_elec_party!B3/100)</f>
        <v>0.58534030914306645</v>
      </c>
      <c r="C3" s="4" t="str">
        <f>IF(r_elec_party!C3="","",r_elec_party!C3/100)</f>
        <v/>
      </c>
      <c r="D3" s="4" t="str">
        <f>IF(r_elec_party!D3="","",r_elec_party!D3/100)</f>
        <v/>
      </c>
      <c r="E3" s="4" t="str">
        <f>IF(r_elec_party!E3="","",r_elec_party!E3/100)</f>
        <v/>
      </c>
      <c r="F3" s="4" t="str">
        <f>IF(r_elec_party!F3="","",r_elec_party!F3/100)</f>
        <v/>
      </c>
    </row>
    <row r="4" spans="1:6">
      <c r="A4" s="2">
        <v>1969</v>
      </c>
      <c r="B4" s="4">
        <f>IF(r_elec_party!B4="","",r_elec_party!B4/100)</f>
        <v>0.4493675994873047</v>
      </c>
      <c r="C4" s="4">
        <f>IF(r_elec_party!C4="","",r_elec_party!C4/100)</f>
        <v>0.11952814102172851</v>
      </c>
      <c r="D4" s="4" t="str">
        <f>IF(r_elec_party!D4="","",r_elec_party!D4/100)</f>
        <v/>
      </c>
      <c r="E4" s="4">
        <f>IF(r_elec_party!E4="","",r_elec_party!E4/100)</f>
        <v>0.20899177551269532</v>
      </c>
      <c r="F4" s="4" t="str">
        <f>IF(r_elec_party!F4="","",r_elec_party!F4/100)</f>
        <v/>
      </c>
    </row>
    <row r="5" spans="1:6">
      <c r="A5" s="2">
        <v>1978</v>
      </c>
      <c r="B5" s="4">
        <f>IF(r_elec_party!B5="","",r_elec_party!B5/100)</f>
        <v>0.57231815338134762</v>
      </c>
      <c r="C5" s="4">
        <f>IF(r_elec_party!C5="","",r_elec_party!C5/100)</f>
        <v>0.19129016876220703</v>
      </c>
      <c r="D5" s="4" t="str">
        <f>IF(r_elec_party!D5="","",r_elec_party!D5/100)</f>
        <v/>
      </c>
      <c r="E5" s="4">
        <f>IF(r_elec_party!E5="","",r_elec_party!E5/100)</f>
        <v>0.15480951309204102</v>
      </c>
      <c r="F5" s="4" t="str">
        <f>IF(r_elec_party!F5="","",r_elec_party!F5/100)</f>
        <v/>
      </c>
    </row>
    <row r="6" spans="1:6">
      <c r="A6" s="2">
        <v>1982</v>
      </c>
      <c r="B6" s="4">
        <f>IF(r_elec_party!B6="","",r_elec_party!B6/100)</f>
        <v>0.66421012878417973</v>
      </c>
      <c r="C6" s="4">
        <f>IF(r_elec_party!C6="","",r_elec_party!C6/100)</f>
        <v>0.1957590675354004</v>
      </c>
      <c r="D6" s="4" t="str">
        <f>IF(r_elec_party!D6="","",r_elec_party!D6/100)</f>
        <v/>
      </c>
      <c r="E6" s="4">
        <f>IF(r_elec_party!E6="","",r_elec_party!E6/100)</f>
        <v>0.14464086532592774</v>
      </c>
      <c r="F6" s="4" t="str">
        <f>IF(r_elec_party!F6="","",r_elec_party!F6/100)</f>
        <v/>
      </c>
    </row>
    <row r="7" spans="1:6">
      <c r="A7" s="2">
        <v>1990</v>
      </c>
      <c r="B7" s="4">
        <f>IF(r_elec_party!B7="","",r_elec_party!B7/100)</f>
        <v>0.53375041961669922</v>
      </c>
      <c r="C7" s="4">
        <f>IF(r_elec_party!C7="","",r_elec_party!C7/100)</f>
        <v>0</v>
      </c>
      <c r="D7" s="4">
        <f>IF(r_elec_party!D7="","",r_elec_party!D7/100)</f>
        <v>0</v>
      </c>
      <c r="E7" s="4">
        <f>IF(r_elec_party!E7="","",r_elec_party!E7/100)</f>
        <v>7.0051455497741694E-2</v>
      </c>
      <c r="F7" s="4" t="str">
        <f>IF(r_elec_party!F7="","",r_elec_party!F7/100)</f>
        <v/>
      </c>
    </row>
    <row r="8" spans="1:6">
      <c r="A8" s="2">
        <v>1995</v>
      </c>
      <c r="B8" s="4">
        <f>IF(r_elec_party!B8="","",r_elec_party!B8/100)</f>
        <v>0.70001701354980472</v>
      </c>
      <c r="C8" s="4">
        <f>IF(r_elec_party!C8="","",r_elec_party!C8/100)</f>
        <v>0.12136041641235351</v>
      </c>
      <c r="D8" s="4" t="str">
        <f>IF(r_elec_party!D8="","",r_elec_party!D8/100)</f>
        <v/>
      </c>
      <c r="E8" s="4">
        <f>IF(r_elec_party!E8="","",r_elec_party!E8/100)</f>
        <v>7.353960514068604E-2</v>
      </c>
      <c r="F8" s="4" t="str">
        <f>IF(r_elec_party!F8="","",r_elec_party!F8/100)</f>
        <v/>
      </c>
    </row>
    <row r="9" spans="1:6">
      <c r="A9" s="2">
        <v>1999</v>
      </c>
      <c r="B9" s="4">
        <f>IF(r_elec_party!B9="","",r_elec_party!B9/100)</f>
        <v>2.4641735851764681E-3</v>
      </c>
      <c r="C9" s="4">
        <f>IF(r_elec_party!C9="","",r_elec_party!C9/100)</f>
        <v>0.13136269569396972</v>
      </c>
      <c r="D9" s="4">
        <f>IF(r_elec_party!D9="","",r_elec_party!D9/100)</f>
        <v>0.11895879745483398</v>
      </c>
      <c r="E9" s="4">
        <f>IF(r_elec_party!E9="","",r_elec_party!E9/100)</f>
        <v>0.15435411453247069</v>
      </c>
      <c r="F9" s="4">
        <f>IF(r_elec_party!F9="","",r_elec_party!F9/100)</f>
        <v>0.30396358489990233</v>
      </c>
    </row>
    <row r="10" spans="1:6">
      <c r="A10" s="2">
        <v>2004</v>
      </c>
      <c r="B10" s="4">
        <f>IF(r_elec_party!B10="","",r_elec_party!B10/100)</f>
        <v>5.9389472007751465E-2</v>
      </c>
      <c r="C10" s="4">
        <f>IF(r_elec_party!C10="","",r_elec_party!C10/100)</f>
        <v>9.8537092208862309E-2</v>
      </c>
      <c r="D10" s="4">
        <f>IF(r_elec_party!D10="","",r_elec_party!D10/100)</f>
        <v>8.8476085662841791E-2</v>
      </c>
      <c r="E10" s="4">
        <f>IF(r_elec_party!E10="","",r_elec_party!E10/100)</f>
        <v>0.15225732803344727</v>
      </c>
      <c r="F10" s="4">
        <f>IF(r_elec_party!F10="","",r_elec_party!F10/100)</f>
        <v>0.35599491119384763</v>
      </c>
    </row>
    <row r="11" spans="1:6">
      <c r="A11" s="2">
        <v>2008</v>
      </c>
      <c r="B11" s="4">
        <f>IF(r_elec_party!B11="","",r_elec_party!B11/100)</f>
        <v>1.9901629686355591E-2</v>
      </c>
      <c r="C11" s="4">
        <f>IF(r_elec_party!C11="","",r_elec_party!C11/100)</f>
        <v>0.13946648597717284</v>
      </c>
      <c r="D11" s="4">
        <f>IF(r_elec_party!D11="","",r_elec_party!D11/100)</f>
        <v>0.18509130477905272</v>
      </c>
      <c r="E11" s="4">
        <f>IF(r_elec_party!E11="","",r_elec_party!E11/100)</f>
        <v>0.14688793182373047</v>
      </c>
      <c r="F11" s="4">
        <f>IF(r_elec_party!F11="","",r_elec_party!F11/100)</f>
        <v>0.29856309890747068</v>
      </c>
    </row>
    <row r="12" spans="1:6">
      <c r="A12" s="2">
        <v>2013</v>
      </c>
      <c r="B12" s="4">
        <f>IF(r_elec_party!B12="","",r_elec_party!B12/100)</f>
        <v>0.47380401611328127</v>
      </c>
      <c r="C12" s="4">
        <f>IF(r_elec_party!C12="","",r_elec_party!C12/100)</f>
        <v>0.15706317901611327</v>
      </c>
      <c r="D12" s="4">
        <f>IF(r_elec_party!D12="","",r_elec_party!D12/100)</f>
        <v>0.20392711639404296</v>
      </c>
      <c r="E12" s="4">
        <f>IF(r_elec_party!E12="","",r_elec_party!E12/100)</f>
        <v>0.14775680541992187</v>
      </c>
      <c r="F12" s="4" t="str">
        <f>IF(r_elec_party!F12="","",r_elec_party!F12/100)</f>
        <v/>
      </c>
    </row>
    <row r="13" spans="1:6">
      <c r="A13" s="2">
        <v>2018</v>
      </c>
      <c r="B13" s="4">
        <f>IF(r_elec_party!B13="","",r_elec_party!B13/100)</f>
        <v>0.33774635314941404</v>
      </c>
      <c r="C13" s="4">
        <f>IF(r_elec_party!C13="","",r_elec_party!C13/100)</f>
        <v>2.2183284759521485E-2</v>
      </c>
      <c r="D13" s="4">
        <f>IF(r_elec_party!D13="","",r_elec_party!D13/100)</f>
        <v>0.4344845962524414</v>
      </c>
      <c r="E13" s="4">
        <f>IF(r_elec_party!E13="","",r_elec_party!E13/100)</f>
        <v>0.16893165588378906</v>
      </c>
      <c r="F13" s="4" t="str">
        <f>IF(r_elec_party!F13="","",r_elec_party!F13/100)</f>
        <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1"/>
  </sheetPr>
  <dimension ref="A1:F13"/>
  <sheetViews>
    <sheetView workbookViewId="0"/>
  </sheetViews>
  <sheetFormatPr baseColWidth="10" defaultColWidth="10.796875" defaultRowHeight="15.6"/>
  <cols>
    <col min="1" max="16384" width="10.796875" style="1"/>
  </cols>
  <sheetData>
    <row r="1" spans="1:6">
      <c r="B1" s="1" t="s">
        <v>33</v>
      </c>
      <c r="C1" s="1" t="s">
        <v>37</v>
      </c>
      <c r="D1" s="1" t="s">
        <v>34</v>
      </c>
      <c r="E1" s="1" t="s">
        <v>35</v>
      </c>
      <c r="F1" s="1" t="s">
        <v>36</v>
      </c>
    </row>
    <row r="2" spans="1:6">
      <c r="A2" s="2">
        <v>1959</v>
      </c>
      <c r="B2" s="5">
        <f>IF(r_elec_lr!B2="","",r_elec_lr!B2/100)</f>
        <v>0</v>
      </c>
      <c r="C2" s="5">
        <f>IF(r_elec_lr!C2="","",r_elec_lr!C2/100)</f>
        <v>2.1055161952972412E-2</v>
      </c>
      <c r="D2" s="5">
        <f>IF(r_elec_lr!D2="","",r_elec_lr!D2/100)</f>
        <v>0.21526832610368729</v>
      </c>
      <c r="E2" s="5">
        <f>IF(r_elec_lr!E2="","",r_elec_lr!E2/100)</f>
        <v>0.1290583610534668</v>
      </c>
      <c r="F2" s="5">
        <f>IF(r_elec_lr!F2="","",r_elec_lr!F2/100)</f>
        <v>0.5805939531326294</v>
      </c>
    </row>
    <row r="3" spans="1:6">
      <c r="A3" s="2">
        <v>1964</v>
      </c>
      <c r="B3" s="5" t="str">
        <f>IF(r_elec_lr!B3="","",r_elec_lr!B3/100)</f>
        <v/>
      </c>
      <c r="C3" s="5" t="str">
        <f>IF(r_elec_lr!C3="","",r_elec_lr!C3/100)</f>
        <v/>
      </c>
      <c r="D3" s="5">
        <f>IF(r_elec_lr!D3="","",r_elec_lr!D3/100)</f>
        <v>0.14638464927673339</v>
      </c>
      <c r="E3" s="5">
        <f>IF(r_elec_lr!E3="","",r_elec_lr!E3/100)</f>
        <v>0.16082496643066407</v>
      </c>
      <c r="F3" s="5">
        <f>IF(r_elec_lr!F3="","",r_elec_lr!F3/100)</f>
        <v>0.68266745805740359</v>
      </c>
    </row>
    <row r="4" spans="1:6">
      <c r="A4" s="2">
        <v>1969</v>
      </c>
      <c r="B4" s="5">
        <f>IF(r_elec_lr!B4="","",r_elec_lr!B4/100)</f>
        <v>0.11261850357055664</v>
      </c>
      <c r="C4" s="5">
        <f>IF(r_elec_lr!C4="","",r_elec_lr!C4/100)</f>
        <v>0.11952814102172851</v>
      </c>
      <c r="D4" s="5">
        <f>IF(r_elec_lr!D4="","",r_elec_lr!D4/100)</f>
        <v>0.20899177551269532</v>
      </c>
      <c r="E4" s="5">
        <f>IF(r_elec_lr!E4="","",r_elec_lr!E4/100)</f>
        <v>1.1306140422821045E-2</v>
      </c>
      <c r="F4" s="5">
        <f>IF(r_elec_lr!F4="","",r_elec_lr!F4/100)</f>
        <v>0.50998494625091551</v>
      </c>
    </row>
    <row r="5" spans="1:6">
      <c r="A5" s="2">
        <v>1978</v>
      </c>
      <c r="B5" s="5">
        <f>IF(r_elec_lr!B5="","",r_elec_lr!B5/100)</f>
        <v>1.3624860495328904E-2</v>
      </c>
      <c r="C5" s="5">
        <f>IF(r_elec_lr!C5="","",r_elec_lr!C5/100)</f>
        <v>0.1917885234206915</v>
      </c>
      <c r="D5" s="5">
        <f>IF(r_elec_lr!D5="","",r_elec_lr!D5/100)</f>
        <v>0.15480951309204102</v>
      </c>
      <c r="E5" s="5">
        <f>IF(r_elec_lr!E5="","",r_elec_lr!E5/100)</f>
        <v>1.3293199855834246E-2</v>
      </c>
      <c r="F5" s="5">
        <f>IF(r_elec_lr!F5="","",r_elec_lr!F5/100)</f>
        <v>0.57231815338134762</v>
      </c>
    </row>
    <row r="6" spans="1:6">
      <c r="A6" s="2">
        <v>1982</v>
      </c>
      <c r="B6" s="5">
        <f>IF(r_elec_lr!B6="","",r_elec_lr!B6/100)</f>
        <v>6.7578126955777406E-3</v>
      </c>
      <c r="C6" s="5">
        <f>IF(r_elec_lr!C6="","",r_elec_lr!C6/100)</f>
        <v>0.1957590675354004</v>
      </c>
      <c r="D6" s="5">
        <f>IF(r_elec_lr!D6="","",r_elec_lr!D6/100)</f>
        <v>0.14464086532592774</v>
      </c>
      <c r="E6" s="5">
        <f>IF(r_elec_lr!E6="","",r_elec_lr!E6/100)</f>
        <v>9.4627618789672845E-3</v>
      </c>
      <c r="F6" s="5">
        <f>IF(r_elec_lr!F6="","",r_elec_lr!F6/100)</f>
        <v>0.66421012878417973</v>
      </c>
    </row>
    <row r="7" spans="1:6">
      <c r="A7" s="2">
        <v>1990</v>
      </c>
      <c r="B7" s="5">
        <f>IF(r_elec_lr!B7="","",r_elec_lr!B7/100)</f>
        <v>0.19907827377319337</v>
      </c>
      <c r="C7" s="5">
        <f>IF(r_elec_lr!C7="","",r_elec_lr!C7/100)</f>
        <v>0</v>
      </c>
      <c r="D7" s="5">
        <f>IF(r_elec_lr!D7="","",r_elec_lr!D7/100)</f>
        <v>7.0051455497741694E-2</v>
      </c>
      <c r="E7" s="5">
        <f>IF(r_elec_lr!E7="","",r_elec_lr!E7/100)</f>
        <v>1.0094727277755738E-2</v>
      </c>
      <c r="F7" s="5">
        <f>IF(r_elec_lr!F7="","",r_elec_lr!F7/100)</f>
        <v>0.68150045394897463</v>
      </c>
    </row>
    <row r="8" spans="1:6">
      <c r="A8" s="2">
        <v>1995</v>
      </c>
      <c r="B8" s="5">
        <f>IF(r_elec_lr!B8="","",r_elec_lr!B8/100)</f>
        <v>3.3360278606414794E-2</v>
      </c>
      <c r="C8" s="5">
        <f>IF(r_elec_lr!C8="","",r_elec_lr!C8/100)</f>
        <v>0.12136041641235351</v>
      </c>
      <c r="D8" s="5">
        <f>IF(r_elec_lr!D8="","",r_elec_lr!D8/100)</f>
        <v>7.353960514068604E-2</v>
      </c>
      <c r="E8" s="5">
        <f>IF(r_elec_lr!E8="","",r_elec_lr!E8/100)</f>
        <v>7.2521760314702985E-3</v>
      </c>
      <c r="F8" s="5">
        <f>IF(r_elec_lr!F8="","",r_elec_lr!F8/100)</f>
        <v>0.8026997947692871</v>
      </c>
    </row>
    <row r="9" spans="1:6">
      <c r="A9" s="2">
        <v>1999</v>
      </c>
      <c r="B9" s="5">
        <f>IF(r_elec_lr!B9="","",r_elec_lr!B9/100)</f>
        <v>8.2943730950355524E-2</v>
      </c>
      <c r="C9" s="5">
        <f>IF(r_elec_lr!C9="","",r_elec_lr!C9/100)</f>
        <v>0.25393906354904172</v>
      </c>
      <c r="D9" s="5">
        <f>IF(r_elec_lr!D9="","",r_elec_lr!D9/100)</f>
        <v>0.15435411453247069</v>
      </c>
      <c r="E9" s="5">
        <f>IF(r_elec_lr!E9="","",r_elec_lr!E9/100)</f>
        <v>1.1864062771201134E-2</v>
      </c>
      <c r="F9" s="5">
        <f>IF(r_elec_lr!F9="","",r_elec_lr!F9/100)</f>
        <v>0.52468200897797945</v>
      </c>
    </row>
    <row r="10" spans="1:6">
      <c r="A10" s="2">
        <v>2004</v>
      </c>
      <c r="B10" s="5">
        <f>IF(r_elec_lr!B10="","",r_elec_lr!B10/100)</f>
        <v>6.2082451581954953E-2</v>
      </c>
      <c r="C10" s="5">
        <f>IF(r_elec_lr!C10="","",r_elec_lr!C10/100)</f>
        <v>0.18791203223168851</v>
      </c>
      <c r="D10" s="5">
        <f>IF(r_elec_lr!D10="","",r_elec_lr!D10/100)</f>
        <v>0.15225732803344727</v>
      </c>
      <c r="E10" s="5">
        <f>IF(r_elec_lr!E10="","",r_elec_lr!E10/100)</f>
        <v>1.5869725495576859E-4</v>
      </c>
      <c r="F10" s="5">
        <f>IF(r_elec_lr!F10="","",r_elec_lr!F10/100)</f>
        <v>0.63767880879342553</v>
      </c>
    </row>
    <row r="11" spans="1:6">
      <c r="A11" s="2">
        <v>2008</v>
      </c>
      <c r="B11" s="5">
        <f>IF(r_elec_lr!B11="","",r_elec_lr!B11/100)</f>
        <v>4.8053101599216462E-2</v>
      </c>
      <c r="C11" s="5">
        <f>IF(r_elec_lr!C11="","",r_elec_lr!C11/100)</f>
        <v>0.32455779075622559</v>
      </c>
      <c r="D11" s="5">
        <f>IF(r_elec_lr!D11="","",r_elec_lr!D11/100)</f>
        <v>0.14688793182373047</v>
      </c>
      <c r="E11" s="5">
        <f>IF(r_elec_lr!E11="","",r_elec_lr!E11/100)</f>
        <v>2.4075201153755188E-3</v>
      </c>
      <c r="F11" s="5">
        <f>IF(r_elec_lr!F11="","",r_elec_lr!F11/100)</f>
        <v>0.48553600547835229</v>
      </c>
    </row>
    <row r="12" spans="1:6">
      <c r="A12" s="2">
        <v>2013</v>
      </c>
      <c r="B12" s="5" t="str">
        <f>IF(r_elec_lr!B12="","",r_elec_lr!B12/100)</f>
        <v/>
      </c>
      <c r="C12" s="5">
        <f>IF(r_elec_lr!C12="","",r_elec_lr!C12/100)</f>
        <v>0.36650981903076174</v>
      </c>
      <c r="D12" s="5">
        <f>IF(r_elec_lr!D12="","",r_elec_lr!D12/100)</f>
        <v>0.14775680541992187</v>
      </c>
      <c r="E12" s="5">
        <f>IF(r_elec_lr!E12="","",r_elec_lr!E12/100)</f>
        <v>5.6356745772063733E-5</v>
      </c>
      <c r="F12" s="5">
        <f>IF(r_elec_lr!F12="","",r_elec_lr!F12/100)</f>
        <v>0.47781321512535213</v>
      </c>
    </row>
    <row r="13" spans="1:6">
      <c r="A13" s="2">
        <v>2018</v>
      </c>
      <c r="B13" s="5">
        <f>IF(r_elec_lr!B13="","",r_elec_lr!B13/100)</f>
        <v>2.4180150653701275E-2</v>
      </c>
      <c r="C13" s="5">
        <f>IF(r_elec_lr!C13="","",r_elec_lr!C13/100)</f>
        <v>0.45685650199651717</v>
      </c>
      <c r="D13" s="5">
        <f>IF(r_elec_lr!D13="","",r_elec_lr!D13/100)</f>
        <v>0.16893165588378906</v>
      </c>
      <c r="E13" s="5">
        <f>IF(r_elec_lr!E13="","",r_elec_lr!E13/100)</f>
        <v>5.0933457911014554E-4</v>
      </c>
      <c r="F13" s="5">
        <f>IF(r_elec_lr!F13="","",r_elec_lr!F13/100)</f>
        <v>0.34006658153666647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Graphiques</vt:lpstr>
      </vt:variant>
      <vt:variant>
        <vt:i4>26</vt:i4>
      </vt:variant>
    </vt:vector>
  </HeadingPairs>
  <TitlesOfParts>
    <vt:vector size="87" baseType="lpstr">
      <vt:lpstr>Contents</vt:lpstr>
      <vt:lpstr>TC1</vt:lpstr>
      <vt:lpstr>TC2</vt:lpstr>
      <vt:lpstr>r_elec</vt:lpstr>
      <vt:lpstr>r_vote</vt:lpstr>
      <vt:lpstr>r_votediff</vt:lpstr>
      <vt:lpstr>t_elec_coal</vt:lpstr>
      <vt:lpstr>t_elec_party</vt:lpstr>
      <vt:lpstr>t_elec_lr</vt:lpstr>
      <vt:lpstr>t_educ_bn</vt:lpstr>
      <vt:lpstr>t_educ_ph</vt:lpstr>
      <vt:lpstr>t_educdiff_bn</vt:lpstr>
      <vt:lpstr>t_educdiff_ph</vt:lpstr>
      <vt:lpstr>t_inc_bn</vt:lpstr>
      <vt:lpstr>t_inc_ph</vt:lpstr>
      <vt:lpstr>t_incdiff_bn</vt:lpstr>
      <vt:lpstr>t_incdiff_ph</vt:lpstr>
      <vt:lpstr>t_incdiff_muslim_ph</vt:lpstr>
      <vt:lpstr>t_incdiff_nonmuslim_ph</vt:lpstr>
      <vt:lpstr>t_ph_inc_rel</vt:lpstr>
      <vt:lpstr>t_bn_inc_rel</vt:lpstr>
      <vt:lpstr>t_agerec_bn</vt:lpstr>
      <vt:lpstr>t_agerec_ph</vt:lpstr>
      <vt:lpstr>t_agediff_bn</vt:lpstr>
      <vt:lpstr>t_agediff_ph</vt:lpstr>
      <vt:lpstr>t_rural_bn</vt:lpstr>
      <vt:lpstr>t_rural_ph</vt:lpstr>
      <vt:lpstr>t_gender</vt:lpstr>
      <vt:lpstr>t_religion</vt:lpstr>
      <vt:lpstr>t_reldiff_bn</vt:lpstr>
      <vt:lpstr>t_reldiff_ph</vt:lpstr>
      <vt:lpstr>t_sexdiff_bn</vt:lpstr>
      <vt:lpstr>t_ruraldiff_bn</vt:lpstr>
      <vt:lpstr>t_inc-religio_comp</vt:lpstr>
      <vt:lpstr>r_elec_coal</vt:lpstr>
      <vt:lpstr>r_elec_party</vt:lpstr>
      <vt:lpstr>r_elec_lr</vt:lpstr>
      <vt:lpstr>r_educ</vt:lpstr>
      <vt:lpstr>r_educdiff_bn</vt:lpstr>
      <vt:lpstr>r_educdiff_ph</vt:lpstr>
      <vt:lpstr>r_inc</vt:lpstr>
      <vt:lpstr>r_incdiff_bn</vt:lpstr>
      <vt:lpstr>r_incdiff_ph</vt:lpstr>
      <vt:lpstr>r_agerec</vt:lpstr>
      <vt:lpstr>r_agediff_bn</vt:lpstr>
      <vt:lpstr>r_agediff_ph</vt:lpstr>
      <vt:lpstr>r_rural</vt:lpstr>
      <vt:lpstr>r_gender</vt:lpstr>
      <vt:lpstr>r_religion</vt:lpstr>
      <vt:lpstr>r_reldiff_bn</vt:lpstr>
      <vt:lpstr>r_reldiff_ph</vt:lpstr>
      <vt:lpstr>r_sexdiff_bn</vt:lpstr>
      <vt:lpstr>r_ruraldiff_bn</vt:lpstr>
      <vt:lpstr>r_inc-religion_comp</vt:lpstr>
      <vt:lpstr>r_muslim_incdiff_ph</vt:lpstr>
      <vt:lpstr>r_nonmuslim_incdiff_ph</vt:lpstr>
      <vt:lpstr>r_des</vt:lpstr>
      <vt:lpstr>r_muslim_ph_inc</vt:lpstr>
      <vt:lpstr>r_nonmuslim_ph_inc</vt:lpstr>
      <vt:lpstr>r_muslim_bn_inc</vt:lpstr>
      <vt:lpstr>r_nonmuslim_bn_inc</vt:lpstr>
      <vt:lpstr>FC1</vt:lpstr>
      <vt:lpstr>FC2</vt:lpstr>
      <vt:lpstr>FC3</vt:lpstr>
      <vt:lpstr>FC4</vt:lpstr>
      <vt:lpstr>FC5</vt:lpstr>
      <vt:lpstr>FCA1</vt:lpstr>
      <vt:lpstr>FCA2</vt:lpstr>
      <vt:lpstr>FCA3</vt:lpstr>
      <vt:lpstr>FCA4</vt:lpstr>
      <vt:lpstr>FCA5</vt:lpstr>
      <vt:lpstr>FCB1</vt:lpstr>
      <vt:lpstr>FCB2</vt:lpstr>
      <vt:lpstr>FCB3</vt:lpstr>
      <vt:lpstr>FCB4</vt:lpstr>
      <vt:lpstr>FCB5</vt:lpstr>
      <vt:lpstr>FCB6</vt:lpstr>
      <vt:lpstr>FCB7</vt:lpstr>
      <vt:lpstr>FCC1</vt:lpstr>
      <vt:lpstr>FCC2</vt:lpstr>
      <vt:lpstr>FCC3</vt:lpstr>
      <vt:lpstr>FCC4</vt:lpstr>
      <vt:lpstr>FCC5</vt:lpstr>
      <vt:lpstr>FCC6</vt:lpstr>
      <vt:lpstr>FCC7</vt:lpstr>
      <vt:lpstr>FCC8</vt:lpstr>
      <vt:lpstr>F_elec_economic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Thanasak Jenmana</dc:creator>
  <cp:lastModifiedBy>Amory Gethin</cp:lastModifiedBy>
  <cp:lastPrinted>2021-03-11T14:14:34Z</cp:lastPrinted>
  <dcterms:created xsi:type="dcterms:W3CDTF">2020-02-17T05:19:17Z</dcterms:created>
  <dcterms:modified xsi:type="dcterms:W3CDTF">2021-03-11T14:14:41Z</dcterms:modified>
</cp:coreProperties>
</file>