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chartsheets/sheet31.xml" ContentType="application/vnd.openxmlformats-officedocument.spreadsheetml.chartsheet+xml"/>
  <Override PartName="/xl/chartsheets/sheet32.xml" ContentType="application/vnd.openxmlformats-officedocument.spreadsheetml.chartsheet+xml"/>
  <Override PartName="/xl/chartsheets/sheet33.xml" ContentType="application/vnd.openxmlformats-officedocument.spreadsheetml.chartsheet+xml"/>
  <Override PartName="/xl/chartsheets/sheet34.xml" ContentType="application/vnd.openxmlformats-officedocument.spreadsheetml.chartsheet+xml"/>
  <Override PartName="/xl/chartsheets/sheet35.xml" ContentType="application/vnd.openxmlformats-officedocument.spreadsheetml.chartsheet+xml"/>
  <Override PartName="/xl/chartsheets/sheet36.xml" ContentType="application/vnd.openxmlformats-officedocument.spreadsheetml.chartsheet+xml"/>
  <Override PartName="/xl/chartsheets/sheet37.xml" ContentType="application/vnd.openxmlformats-officedocument.spreadsheetml.chartsheet+xml"/>
  <Override PartName="/xl/chartsheets/sheet38.xml" ContentType="application/vnd.openxmlformats-officedocument.spreadsheetml.chartsheet+xml"/>
  <Override PartName="/xl/chartsheets/sheet39.xml" ContentType="application/vnd.openxmlformats-officedocument.spreadsheetml.chartsheet+xml"/>
  <Override PartName="/xl/chartsheets/sheet40.xml" ContentType="application/vnd.openxmlformats-officedocument.spreadsheetml.chartsheet+xml"/>
  <Override PartName="/xl/chartsheets/sheet41.xml" ContentType="application/vnd.openxmlformats-officedocument.spreadsheetml.chartsheet+xml"/>
  <Override PartName="/xl/chartsheets/sheet42.xml" ContentType="application/vnd.openxmlformats-officedocument.spreadsheetml.chartsheet+xml"/>
  <Override PartName="/xl/chartsheets/sheet43.xml" ContentType="application/vnd.openxmlformats-officedocument.spreadsheetml.chartsheet+xml"/>
  <Override PartName="/xl/chartsheets/sheet44.xml" ContentType="application/vnd.openxmlformats-officedocument.spreadsheetml.chartsheet+xml"/>
  <Override PartName="/xl/chartsheets/sheet45.xml" ContentType="application/vnd.openxmlformats-officedocument.spreadsheetml.chartsheet+xml"/>
  <Override PartName="/xl/chartsheets/sheet46.xml" ContentType="application/vnd.openxmlformats-officedocument.spreadsheetml.chartsheet+xml"/>
  <Override PartName="/xl/chartsheets/sheet47.xml" ContentType="application/vnd.openxmlformats-officedocument.spreadsheetml.chartsheet+xml"/>
  <Override PartName="/xl/chartsheets/sheet48.xml" ContentType="application/vnd.openxmlformats-officedocument.spreadsheetml.chartsheet+xml"/>
  <Override PartName="/xl/chartsheets/sheet49.xml" ContentType="application/vnd.openxmlformats-officedocument.spreadsheetml.chartsheet+xml"/>
  <Override PartName="/xl/chartsheets/sheet50.xml" ContentType="application/vnd.openxmlformats-officedocument.spreadsheetml.chartsheet+xml"/>
  <Override PartName="/xl/chartsheets/sheet51.xml" ContentType="application/vnd.openxmlformats-officedocument.spreadsheetml.chartsheet+xml"/>
  <Override PartName="/xl/chartsheets/sheet52.xml" ContentType="application/vnd.openxmlformats-officedocument.spreadsheetml.chartsheet+xml"/>
  <Override PartName="/xl/chartsheets/sheet53.xml" ContentType="application/vnd.openxmlformats-officedocument.spreadsheetml.chartsheet+xml"/>
  <Override PartName="/xl/chartsheets/sheet54.xml" ContentType="application/vnd.openxmlformats-officedocument.spreadsheetml.chartsheet+xml"/>
  <Override PartName="/xl/chartsheets/sheet55.xml" ContentType="application/vnd.openxmlformats-officedocument.spreadsheetml.chartsheet+xml"/>
  <Override PartName="/xl/chartsheets/sheet56.xml" ContentType="application/vnd.openxmlformats-officedocument.spreadsheetml.chartsheet+xml"/>
  <Override PartName="/xl/chartsheets/sheet57.xml" ContentType="application/vnd.openxmlformats-officedocument.spreadsheetml.chartsheet+xml"/>
  <Override PartName="/xl/chartsheets/sheet58.xml" ContentType="application/vnd.openxmlformats-officedocument.spreadsheetml.chartsheet+xml"/>
  <Override PartName="/xl/chartsheets/sheet59.xml" ContentType="application/vnd.openxmlformats-officedocument.spreadsheetml.chartsheet+xml"/>
  <Override PartName="/xl/chartsheets/sheet60.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92.xml" ContentType="application/vnd.openxmlformats-officedocument.drawingml.chartshapes+xml"/>
  <Override PartName="/xl/drawings/drawing93.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94.xml" ContentType="application/vnd.openxmlformats-officedocument.drawingml.chartshapes+xml"/>
  <Override PartName="/xl/drawings/drawing95.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96.xml" ContentType="application/vnd.openxmlformats-officedocument.drawingml.chartshapes+xml"/>
  <Override PartName="/xl/drawings/drawing97.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98.xml" ContentType="application/vnd.openxmlformats-officedocument.drawingml.chartshapes+xml"/>
  <Override PartName="/xl/drawings/drawing99.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100.xml" ContentType="application/vnd.openxmlformats-officedocument.drawingml.chartshapes+xml"/>
  <Override PartName="/xl/drawings/drawing101.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110.xml" ContentType="application/vnd.openxmlformats-officedocument.drawingml.chartshapes+xml"/>
  <Override PartName="/xl/drawings/drawing111.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112.xml" ContentType="application/vnd.openxmlformats-officedocument.drawingml.chartshapes+xml"/>
  <Override PartName="/xl/drawings/drawing113.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114.xml" ContentType="application/vnd.openxmlformats-officedocument.drawingml.chartshapes+xml"/>
  <Override PartName="/xl/drawings/drawing115.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116.xml" ContentType="application/vnd.openxmlformats-officedocument.drawingml.chartshapes+xml"/>
  <Override PartName="/xl/drawings/drawing117.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118.xml" ContentType="application/vnd.openxmlformats-officedocument.drawingml.chartshapes+xml"/>
  <Override PartName="/xl/drawings/drawing119.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1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Amory Gethin\Dropbox\WIDConflictGMPBook\BookFR\excel\appendix\"/>
    </mc:Choice>
  </mc:AlternateContent>
  <bookViews>
    <workbookView xWindow="240" yWindow="240" windowWidth="25356" windowHeight="14316" tabRatio="950"/>
  </bookViews>
  <sheets>
    <sheet name="Contents" sheetId="133" r:id="rId1"/>
    <sheet name="FD1" sheetId="3" r:id="rId2"/>
    <sheet name="FD2" sheetId="101" r:id="rId3"/>
    <sheet name="FD3" sheetId="128" r:id="rId4"/>
    <sheet name="TD1" sheetId="85" r:id="rId5"/>
    <sheet name="FDA1" sheetId="4" r:id="rId6"/>
    <sheet name="FDA2" sheetId="9" r:id="rId7"/>
    <sheet name="FDA3" sheetId="11" r:id="rId8"/>
    <sheet name="FDB1" sheetId="13" r:id="rId9"/>
    <sheet name="FDB2" sheetId="14" r:id="rId10"/>
    <sheet name="FDB3" sheetId="15" r:id="rId11"/>
    <sheet name="FDB4" sheetId="48" r:id="rId12"/>
    <sheet name="FDB5" sheetId="16" r:id="rId13"/>
    <sheet name="FDB6" sheetId="18" r:id="rId14"/>
    <sheet name="FDB7" sheetId="21" r:id="rId15"/>
    <sheet name="FDB8 " sheetId="87" r:id="rId16"/>
    <sheet name="FDB9" sheetId="23" r:id="rId17"/>
    <sheet name="FDB10" sheetId="88" r:id="rId18"/>
    <sheet name="FDB11" sheetId="25" r:id="rId19"/>
    <sheet name="FDB12" sheetId="27" r:id="rId20"/>
    <sheet name="FDB13" sheetId="29" r:id="rId21"/>
    <sheet name="FDB14" sheetId="89" r:id="rId22"/>
    <sheet name="FDB15" sheetId="47" r:id="rId23"/>
    <sheet name="FDB16" sheetId="31" r:id="rId24"/>
    <sheet name="FDB17" sheetId="33" r:id="rId25"/>
    <sheet name="FDB18" sheetId="32" r:id="rId26"/>
    <sheet name="FDB19" sheetId="34" r:id="rId27"/>
    <sheet name="FDB20" sheetId="39" r:id="rId28"/>
    <sheet name="FDB21" sheetId="37" r:id="rId29"/>
    <sheet name="FDB22" sheetId="42" r:id="rId30"/>
    <sheet name="FDB23" sheetId="116" r:id="rId31"/>
    <sheet name="FDB24" sheetId="130" r:id="rId32"/>
    <sheet name="FDC1" sheetId="66" r:id="rId33"/>
    <sheet name="FDC2" sheetId="68" r:id="rId34"/>
    <sheet name="FDC3" sheetId="70" r:id="rId35"/>
    <sheet name="FDC4" sheetId="74" r:id="rId36"/>
    <sheet name="FDC5" sheetId="57" r:id="rId37"/>
    <sheet name="FDC6" sheetId="59" r:id="rId38"/>
    <sheet name="FDC7" sheetId="61" r:id="rId39"/>
    <sheet name="FDC8" sheetId="63" r:id="rId40"/>
    <sheet name="FDC9" sheetId="75" r:id="rId41"/>
    <sheet name="FDC10" sheetId="77" r:id="rId42"/>
    <sheet name="FDC11" sheetId="79" r:id="rId43"/>
    <sheet name="FDC12" sheetId="80" r:id="rId44"/>
    <sheet name="FDC13" sheetId="81" r:id="rId45"/>
    <sheet name="FDC14" sheetId="83" r:id="rId46"/>
    <sheet name="FDC15" sheetId="105" r:id="rId47"/>
    <sheet name="FDC16" sheetId="100" r:id="rId48"/>
    <sheet name="FDC17" sheetId="103" r:id="rId49"/>
    <sheet name="FDC18" sheetId="104" r:id="rId50"/>
    <sheet name="FDC19" sheetId="99" r:id="rId51"/>
    <sheet name="FDC20" sheetId="106" r:id="rId52"/>
    <sheet name="FDC21" sheetId="125" r:id="rId53"/>
    <sheet name="FDC22" sheetId="131" r:id="rId54"/>
    <sheet name="FDC23" sheetId="124" r:id="rId55"/>
    <sheet name="FDC24" sheetId="132" r:id="rId56"/>
    <sheet name="FDC25" sheetId="117" r:id="rId57"/>
    <sheet name="FDC26" sheetId="118" r:id="rId58"/>
    <sheet name="FDC27" sheetId="120" r:id="rId59"/>
    <sheet name="FDC28" sheetId="121" r:id="rId60"/>
    <sheet name="FDC29" sheetId="119" r:id="rId61"/>
    <sheet name="FDC30" sheetId="123" r:id="rId62"/>
    <sheet name="TDC1" sheetId="5" r:id="rId63"/>
    <sheet name="TDC2" sheetId="8" r:id="rId64"/>
    <sheet name="r_elec" sheetId="2" r:id="rId65"/>
    <sheet name="r_vote" sheetId="12" r:id="rId66"/>
    <sheet name="r_des" sheetId="7" r:id="rId67"/>
    <sheet name="r_votediff" sheetId="30" r:id="rId68"/>
    <sheet name="r_vote_la" sheetId="107" r:id="rId69"/>
    <sheet name="r_vote_sodem" sheetId="90" r:id="rId70"/>
    <sheet name="r_vote_ncp" sheetId="96" r:id="rId71"/>
    <sheet name="r_vote_finns" sheetId="97" r:id="rId72"/>
    <sheet name="r_vote_centre" sheetId="98" r:id="rId73"/>
    <sheet name="r_vote_gre" sheetId="122" r:id="rId74"/>
    <sheet name="r_vote_all" sheetId="84" r:id="rId75"/>
    <sheet name="r_data" sheetId="110" r:id="rId76"/>
    <sheet name="r_miss" sheetId="111" r:id="rId77"/>
    <sheet name="T_miss" sheetId="113" r:id="rId78"/>
    <sheet name="r_educ" sheetId="114" r:id="rId79"/>
    <sheet name="r_gender" sheetId="115" r:id="rId80"/>
    <sheet name="r_class" sheetId="129" r:id="rId8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H6" i="30" l="1"/>
  <c r="BG6" i="30"/>
  <c r="BF6" i="30"/>
  <c r="BH5" i="30"/>
  <c r="BG5" i="30"/>
  <c r="BF5" i="30"/>
  <c r="BH4" i="30"/>
  <c r="BG4" i="30"/>
  <c r="BF4" i="30"/>
  <c r="BH3" i="30"/>
  <c r="BG3" i="30"/>
  <c r="BF3" i="30"/>
  <c r="D13" i="85"/>
  <c r="E13" i="85"/>
  <c r="F13" i="85"/>
  <c r="G13" i="85"/>
  <c r="D14" i="85"/>
  <c r="E14" i="85"/>
  <c r="F14" i="85"/>
  <c r="G14" i="85"/>
  <c r="D15" i="85"/>
  <c r="E15" i="85"/>
  <c r="F15" i="85"/>
  <c r="G15" i="85"/>
  <c r="C13" i="85"/>
  <c r="C14" i="85"/>
  <c r="C15" i="85"/>
  <c r="B14" i="85"/>
  <c r="B15" i="85"/>
  <c r="B13" i="85"/>
  <c r="L17" i="113"/>
  <c r="K17" i="113"/>
  <c r="J17" i="113"/>
  <c r="I17" i="113"/>
  <c r="H17" i="113"/>
  <c r="G17" i="113"/>
  <c r="F17" i="113"/>
  <c r="E17" i="113"/>
  <c r="D17" i="113"/>
  <c r="C17" i="113"/>
  <c r="B17" i="113"/>
  <c r="L6" i="113"/>
  <c r="K6" i="113"/>
  <c r="J6" i="113"/>
  <c r="I6" i="113"/>
  <c r="H6" i="113"/>
  <c r="G6" i="113"/>
  <c r="F6" i="113"/>
  <c r="E6" i="113"/>
  <c r="D6" i="113"/>
  <c r="C6" i="113"/>
  <c r="B6" i="113"/>
  <c r="I4" i="113"/>
  <c r="H4" i="113"/>
  <c r="G4" i="113"/>
  <c r="F4" i="113"/>
  <c r="E4" i="113"/>
  <c r="L3" i="113"/>
  <c r="K3" i="113"/>
  <c r="J3" i="113"/>
  <c r="I3" i="113"/>
  <c r="H3" i="113"/>
  <c r="G3" i="113"/>
  <c r="F3" i="113"/>
  <c r="E3" i="113"/>
  <c r="D3" i="113"/>
  <c r="C3" i="113"/>
  <c r="B3" i="113"/>
  <c r="F33" i="8"/>
  <c r="E33" i="8"/>
  <c r="D33" i="8"/>
  <c r="C33" i="8"/>
  <c r="B33" i="8"/>
  <c r="A33" i="8"/>
  <c r="F32" i="8"/>
  <c r="E32" i="8"/>
  <c r="D32" i="8"/>
  <c r="C32" i="8"/>
  <c r="B32" i="8"/>
  <c r="A32" i="8"/>
  <c r="F31" i="8"/>
  <c r="E31" i="8"/>
  <c r="D31" i="8"/>
  <c r="C31" i="8"/>
  <c r="B31" i="8"/>
  <c r="A31" i="8"/>
  <c r="F30" i="8"/>
  <c r="E30" i="8"/>
  <c r="D30" i="8"/>
  <c r="C30" i="8"/>
  <c r="B30" i="8"/>
  <c r="A30" i="8"/>
  <c r="F29" i="8"/>
  <c r="E29" i="8"/>
  <c r="D29" i="8"/>
  <c r="C29" i="8"/>
  <c r="A29" i="8"/>
  <c r="F28" i="8"/>
  <c r="E28" i="8"/>
  <c r="D28" i="8"/>
  <c r="C28" i="8"/>
  <c r="A28" i="8"/>
  <c r="F27" i="8"/>
  <c r="E27" i="8"/>
  <c r="D27" i="8"/>
  <c r="A27" i="8"/>
  <c r="F26" i="8"/>
  <c r="E26" i="8"/>
  <c r="D26" i="8"/>
  <c r="A26" i="8"/>
  <c r="F25" i="8"/>
  <c r="E25" i="8"/>
  <c r="D25" i="8"/>
  <c r="C25" i="8"/>
  <c r="B25" i="8"/>
  <c r="A25" i="8"/>
  <c r="F24" i="8"/>
  <c r="E24" i="8"/>
  <c r="D24" i="8"/>
  <c r="C24" i="8"/>
  <c r="B24" i="8"/>
  <c r="A24" i="8"/>
  <c r="F23" i="8"/>
  <c r="E23" i="8"/>
  <c r="D23" i="8"/>
  <c r="C23" i="8"/>
  <c r="B23" i="8"/>
  <c r="A23" i="8"/>
  <c r="F22" i="8"/>
  <c r="E22" i="8"/>
  <c r="D22" i="8"/>
  <c r="C22" i="8"/>
  <c r="B22" i="8"/>
  <c r="A22" i="8"/>
  <c r="F21" i="8"/>
  <c r="E21" i="8"/>
  <c r="D21" i="8"/>
  <c r="C21" i="8"/>
  <c r="B21" i="8"/>
  <c r="A21" i="8"/>
  <c r="F20" i="8"/>
  <c r="E20" i="8"/>
  <c r="D20" i="8"/>
  <c r="C20" i="8"/>
  <c r="B20" i="8"/>
  <c r="A20" i="8"/>
  <c r="F19" i="8"/>
  <c r="E19" i="8"/>
  <c r="D19" i="8"/>
  <c r="C19" i="8"/>
  <c r="B19" i="8"/>
  <c r="A19" i="8"/>
  <c r="F18" i="8"/>
  <c r="E18" i="8"/>
  <c r="D18" i="8"/>
  <c r="C18" i="8"/>
  <c r="B18" i="8"/>
  <c r="A18" i="8"/>
  <c r="F17" i="8"/>
  <c r="E17" i="8"/>
  <c r="D17" i="8"/>
  <c r="C17" i="8"/>
  <c r="B17" i="8"/>
  <c r="A17" i="8"/>
  <c r="F16" i="8"/>
  <c r="E16" i="8"/>
  <c r="D16" i="8"/>
  <c r="C16" i="8"/>
  <c r="B16" i="8"/>
  <c r="A16" i="8"/>
  <c r="F15" i="8"/>
  <c r="E15" i="8"/>
  <c r="D15" i="8"/>
  <c r="B15" i="8"/>
  <c r="A15" i="8"/>
  <c r="F14" i="8"/>
  <c r="E14" i="8"/>
  <c r="D14" i="8"/>
  <c r="B14" i="8"/>
  <c r="A14" i="8"/>
  <c r="F13" i="8"/>
  <c r="E13" i="8"/>
  <c r="D13" i="8"/>
  <c r="C13" i="8"/>
  <c r="A13" i="8"/>
  <c r="F12" i="8"/>
  <c r="E12" i="8"/>
  <c r="D12" i="8"/>
  <c r="C12" i="8"/>
  <c r="A12" i="8"/>
  <c r="F11" i="8"/>
  <c r="E11" i="8"/>
  <c r="D11" i="8"/>
  <c r="C11" i="8"/>
  <c r="A11" i="8"/>
  <c r="F10" i="8"/>
  <c r="E10" i="8"/>
  <c r="D10" i="8"/>
  <c r="C10" i="8"/>
  <c r="B10" i="8"/>
  <c r="A10" i="8"/>
  <c r="F9" i="8"/>
  <c r="E9" i="8"/>
  <c r="D9" i="8"/>
  <c r="C9" i="8"/>
  <c r="B9" i="8"/>
  <c r="A9" i="8"/>
  <c r="F8" i="8"/>
  <c r="E8" i="8"/>
  <c r="D8" i="8"/>
  <c r="C8" i="8"/>
  <c r="B8" i="8"/>
  <c r="A8" i="8"/>
  <c r="E7" i="8"/>
  <c r="D7" i="8"/>
  <c r="C7" i="8"/>
  <c r="E6" i="8"/>
  <c r="D6" i="8"/>
  <c r="C6" i="8"/>
  <c r="F5" i="8"/>
  <c r="E5" i="8"/>
  <c r="D5" i="8"/>
  <c r="C5" i="8"/>
  <c r="B5" i="8"/>
  <c r="A5" i="8"/>
  <c r="F4" i="8"/>
  <c r="E4" i="8"/>
  <c r="D4" i="8"/>
  <c r="C4" i="8"/>
  <c r="B4" i="8"/>
  <c r="A4" i="8"/>
  <c r="F3" i="8"/>
  <c r="E3" i="8"/>
  <c r="D3" i="8"/>
  <c r="C3" i="8"/>
  <c r="B3" i="8"/>
  <c r="A3" i="8"/>
  <c r="F2" i="8"/>
  <c r="E2" i="8"/>
  <c r="D2" i="8"/>
  <c r="C2" i="8"/>
  <c r="B2" i="8"/>
  <c r="G21" i="85"/>
  <c r="F21" i="85"/>
  <c r="E21" i="85"/>
  <c r="D21" i="85"/>
  <c r="C21" i="85"/>
  <c r="B21" i="85"/>
  <c r="G20" i="85"/>
  <c r="F20" i="85"/>
  <c r="E20" i="85"/>
  <c r="D20" i="85"/>
  <c r="C20" i="85"/>
  <c r="B20" i="85"/>
  <c r="G18" i="85"/>
  <c r="F18" i="85"/>
  <c r="E18" i="85"/>
  <c r="D18" i="85"/>
  <c r="C18" i="85"/>
  <c r="B18" i="85"/>
  <c r="G17" i="85"/>
  <c r="F17" i="85"/>
  <c r="E17" i="85"/>
  <c r="D17" i="85"/>
  <c r="C17" i="85"/>
  <c r="B17" i="85"/>
  <c r="G11" i="85"/>
  <c r="F11" i="85"/>
  <c r="E11" i="85"/>
  <c r="D11" i="85"/>
  <c r="C11" i="85"/>
  <c r="B11" i="85"/>
  <c r="G10" i="85"/>
  <c r="F10" i="85"/>
  <c r="E10" i="85"/>
  <c r="D10" i="85"/>
  <c r="C10" i="85"/>
  <c r="B10" i="85"/>
  <c r="G9" i="85"/>
  <c r="F9" i="85"/>
  <c r="E9" i="85"/>
  <c r="D9" i="85"/>
  <c r="C9" i="85"/>
  <c r="B9" i="85"/>
  <c r="G7" i="85"/>
  <c r="F7" i="85"/>
  <c r="E7" i="85"/>
  <c r="D7" i="85"/>
  <c r="C7" i="85"/>
  <c r="B7" i="85"/>
  <c r="G6" i="85"/>
  <c r="F6" i="85"/>
  <c r="E6" i="85"/>
  <c r="D6" i="85"/>
  <c r="C6" i="85"/>
  <c r="B6" i="85"/>
  <c r="G5" i="85"/>
  <c r="F5" i="85"/>
  <c r="E5" i="85"/>
  <c r="D5" i="85"/>
  <c r="C5" i="85"/>
  <c r="B5" i="85"/>
</calcChain>
</file>

<file path=xl/sharedStrings.xml><?xml version="1.0" encoding="utf-8"?>
<sst xmlns="http://schemas.openxmlformats.org/spreadsheetml/2006/main" count="1334" uniqueCount="483">
  <si>
    <t>other_left</t>
  </si>
  <si>
    <t>other_right</t>
  </si>
  <si>
    <t>other</t>
  </si>
  <si>
    <t>other_all</t>
  </si>
  <si>
    <t>Source</t>
  </si>
  <si>
    <t>var</t>
  </si>
  <si>
    <t>class</t>
  </si>
  <si>
    <t>educ</t>
  </si>
  <si>
    <t>emp</t>
  </si>
  <si>
    <t>house</t>
  </si>
  <si>
    <t>marital</t>
  </si>
  <si>
    <t>occup</t>
  </si>
  <si>
    <t>region</t>
  </si>
  <si>
    <t>rural</t>
  </si>
  <si>
    <t>sector</t>
  </si>
  <si>
    <t>sex</t>
  </si>
  <si>
    <t>union</t>
  </si>
  <si>
    <t>variable</t>
  </si>
  <si>
    <t>1983-87</t>
  </si>
  <si>
    <t>Variable</t>
  </si>
  <si>
    <t>geduc</t>
  </si>
  <si>
    <t>dinc</t>
  </si>
  <si>
    <t>ginc</t>
  </si>
  <si>
    <t>Primary</t>
  </si>
  <si>
    <t>Secondary</t>
  </si>
  <si>
    <t>Tertiary</t>
  </si>
  <si>
    <t>Bottom 50%</t>
  </si>
  <si>
    <t>Middle 40%</t>
  </si>
  <si>
    <t>Top 10%</t>
  </si>
  <si>
    <t>D1</t>
  </si>
  <si>
    <t>D2</t>
  </si>
  <si>
    <t>D3</t>
  </si>
  <si>
    <t>D4</t>
  </si>
  <si>
    <t>D5</t>
  </si>
  <si>
    <t>D6</t>
  </si>
  <si>
    <t>D7</t>
  </si>
  <si>
    <t>D8</t>
  </si>
  <si>
    <t>D9</t>
  </si>
  <si>
    <t>D10</t>
  </si>
  <si>
    <t>Urban</t>
  </si>
  <si>
    <t>Rural</t>
  </si>
  <si>
    <t>Not union member</t>
  </si>
  <si>
    <t>Union member</t>
  </si>
  <si>
    <t>Single</t>
  </si>
  <si>
    <t>Married / Partner</t>
  </si>
  <si>
    <t>Working class</t>
  </si>
  <si>
    <t>Middle class</t>
  </si>
  <si>
    <t>Renting</t>
  </si>
  <si>
    <t>Owning</t>
  </si>
  <si>
    <t>agerec</t>
  </si>
  <si>
    <t>20-40</t>
  </si>
  <si>
    <t>40-60</t>
  </si>
  <si>
    <t>60+</t>
  </si>
  <si>
    <t>id</t>
  </si>
  <si>
    <t>educ1_1</t>
  </si>
  <si>
    <t>educ1_2</t>
  </si>
  <si>
    <t>educ1_3</t>
  </si>
  <si>
    <t>educ2_1</t>
  </si>
  <si>
    <t>educ2_2</t>
  </si>
  <si>
    <t>educ2_3</t>
  </si>
  <si>
    <t>educ3_1</t>
  </si>
  <si>
    <t>educ3_2</t>
  </si>
  <si>
    <t>educ3_3</t>
  </si>
  <si>
    <t>rural_1</t>
  </si>
  <si>
    <t>rural_2</t>
  </si>
  <si>
    <t>union_1</t>
  </si>
  <si>
    <t>union_2</t>
  </si>
  <si>
    <t>marital_1</t>
  </si>
  <si>
    <t>marital_2</t>
  </si>
  <si>
    <t>house_1</t>
  </si>
  <si>
    <t>house_2</t>
  </si>
  <si>
    <t>zero</t>
  </si>
  <si>
    <t>year</t>
  </si>
  <si>
    <t>Value</t>
  </si>
  <si>
    <t>Employed</t>
  </si>
  <si>
    <t>2011-15</t>
  </si>
  <si>
    <t>agerec_1</t>
  </si>
  <si>
    <t>agerec_2</t>
  </si>
  <si>
    <t>agerec_3</t>
  </si>
  <si>
    <t>educ_1</t>
  </si>
  <si>
    <t>educ_2</t>
  </si>
  <si>
    <t>educ_3</t>
  </si>
  <si>
    <t>emp_1</t>
  </si>
  <si>
    <t>emp_2</t>
  </si>
  <si>
    <t>Social Democratic Party</t>
  </si>
  <si>
    <t>occup_1</t>
  </si>
  <si>
    <t>occup_2</t>
  </si>
  <si>
    <t>occup_3</t>
  </si>
  <si>
    <t>occup_4</t>
  </si>
  <si>
    <t>region_1</t>
  </si>
  <si>
    <t>region_2</t>
  </si>
  <si>
    <t>region_3</t>
  </si>
  <si>
    <t>sector_1</t>
  </si>
  <si>
    <t>sector_2</t>
  </si>
  <si>
    <t>sex_1</t>
  </si>
  <si>
    <t>sex_2</t>
  </si>
  <si>
    <t>social_democratic_party</t>
  </si>
  <si>
    <t>greens</t>
  </si>
  <si>
    <t>national_coalition_party</t>
  </si>
  <si>
    <t>true_finns</t>
  </si>
  <si>
    <t>centre_party</t>
  </si>
  <si>
    <t>1972-79</t>
  </si>
  <si>
    <t>1995-99</t>
  </si>
  <si>
    <t>2002-07</t>
  </si>
  <si>
    <t>class_1</t>
  </si>
  <si>
    <t>class_2</t>
  </si>
  <si>
    <t>occup_5</t>
  </si>
  <si>
    <t>Lower managerial/professional/intermediate level employee</t>
  </si>
  <si>
    <t>Higher managerial occupation</t>
  </si>
  <si>
    <t>Worker</t>
  </si>
  <si>
    <t>Entrepreneur or self-employed</t>
  </si>
  <si>
    <t>Farmer</t>
  </si>
  <si>
    <t>Southern Finland</t>
  </si>
  <si>
    <t>Northern Finland</t>
  </si>
  <si>
    <t>Central Finland</t>
  </si>
  <si>
    <t>Unemployed/Inactive</t>
  </si>
  <si>
    <t>Green League</t>
  </si>
  <si>
    <t>Centre Party</t>
  </si>
  <si>
    <t>National Coalition Party</t>
  </si>
  <si>
    <t>Left Alliance</t>
  </si>
  <si>
    <t>Swedish People's Party</t>
  </si>
  <si>
    <t>Christian Democrats</t>
  </si>
  <si>
    <t>True Finns</t>
  </si>
  <si>
    <t>Finnish Voter Barometers</t>
  </si>
  <si>
    <t>Finnish Social Science Data Archive</t>
  </si>
  <si>
    <t>Finnish National Election Studies</t>
  </si>
  <si>
    <t xml:space="preserve">Finnish Voter Barometers </t>
  </si>
  <si>
    <t>left_alliance</t>
  </si>
  <si>
    <t>Women</t>
  </si>
  <si>
    <t>Men</t>
  </si>
  <si>
    <t>age</t>
  </si>
  <si>
    <t>inc</t>
  </si>
  <si>
    <t>intpol</t>
  </si>
  <si>
    <t>lrs</t>
  </si>
  <si>
    <t>self</t>
  </si>
  <si>
    <t>Woman</t>
  </si>
  <si>
    <t>Man</t>
  </si>
  <si>
    <t>Private/Mixed</t>
  </si>
  <si>
    <t>Public</t>
  </si>
  <si>
    <t>centre2_1</t>
  </si>
  <si>
    <t>centre2_2</t>
  </si>
  <si>
    <t>centre2_3</t>
  </si>
  <si>
    <t>centre1_1</t>
  </si>
  <si>
    <t>centre1_2</t>
  </si>
  <si>
    <t>centre1_3</t>
  </si>
  <si>
    <t>cd2_1</t>
  </si>
  <si>
    <t>cd2_2</t>
  </si>
  <si>
    <t>cd2_3</t>
  </si>
  <si>
    <t>cd1_1</t>
  </si>
  <si>
    <t>cd1_2</t>
  </si>
  <si>
    <t>cd1_3</t>
  </si>
  <si>
    <t>greens2_1</t>
  </si>
  <si>
    <t>greens2_2</t>
  </si>
  <si>
    <t>greens2_3</t>
  </si>
  <si>
    <t>greens1_1</t>
  </si>
  <si>
    <t>greens1_2</t>
  </si>
  <si>
    <t>greens1_3</t>
  </si>
  <si>
    <t>finns2_1</t>
  </si>
  <si>
    <t>finns2_2</t>
  </si>
  <si>
    <t>finns2_3</t>
  </si>
  <si>
    <t>finns1_1</t>
  </si>
  <si>
    <t>finns1_2</t>
  </si>
  <si>
    <t>finns1_3</t>
  </si>
  <si>
    <t>ncp2_1</t>
  </si>
  <si>
    <t>ncp2_2</t>
  </si>
  <si>
    <t>ncp2_3</t>
  </si>
  <si>
    <t>ncp1_1</t>
  </si>
  <si>
    <t>ncp1_2</t>
  </si>
  <si>
    <t>ncp1_3</t>
  </si>
  <si>
    <t>leftall2_1</t>
  </si>
  <si>
    <t>leftall2_2</t>
  </si>
  <si>
    <t>leftall2_3</t>
  </si>
  <si>
    <t>leftall1_1</t>
  </si>
  <si>
    <t>leftall1_2</t>
  </si>
  <si>
    <t>leftall1_3</t>
  </si>
  <si>
    <t>sodem2_1</t>
  </si>
  <si>
    <t>sodem2_2</t>
  </si>
  <si>
    <t>sodem2_3</t>
  </si>
  <si>
    <t>sodem1_1</t>
  </si>
  <si>
    <t>sodem1_2</t>
  </si>
  <si>
    <t>sodem1_3</t>
  </si>
  <si>
    <t>centre3_1</t>
  </si>
  <si>
    <t>centre3_2</t>
  </si>
  <si>
    <t>centre3_3</t>
  </si>
  <si>
    <t>cd3_1</t>
  </si>
  <si>
    <t>cd3_2</t>
  </si>
  <si>
    <t>cd3_3</t>
  </si>
  <si>
    <t>greens3_1</t>
  </si>
  <si>
    <t>greens3_2</t>
  </si>
  <si>
    <t>greens3_3</t>
  </si>
  <si>
    <t>finns3_1</t>
  </si>
  <si>
    <t>finns3_2</t>
  </si>
  <si>
    <t>finns3_3</t>
  </si>
  <si>
    <t>ncp3_1</t>
  </si>
  <si>
    <t>ncp3_2</t>
  </si>
  <si>
    <t>ncp3_3</t>
  </si>
  <si>
    <t>leftall3_1</t>
  </si>
  <si>
    <t>leftall3_2</t>
  </si>
  <si>
    <t>leftall3_3</t>
  </si>
  <si>
    <t>sodem3_1</t>
  </si>
  <si>
    <t>sodem3_2</t>
  </si>
  <si>
    <t>sodem3_3</t>
  </si>
  <si>
    <t>right3_1</t>
  </si>
  <si>
    <t>right3_2</t>
  </si>
  <si>
    <t>right3_3</t>
  </si>
  <si>
    <t>right2_1</t>
  </si>
  <si>
    <t>right2_2</t>
  </si>
  <si>
    <t>right2_3</t>
  </si>
  <si>
    <t>right1_1</t>
  </si>
  <si>
    <t>right1_2</t>
  </si>
  <si>
    <t>right1_3</t>
  </si>
  <si>
    <t>left</t>
  </si>
  <si>
    <t>right</t>
  </si>
  <si>
    <t>emp_3</t>
  </si>
  <si>
    <t>Employed public</t>
  </si>
  <si>
    <t>finnish_rural_party</t>
  </si>
  <si>
    <t>1972</t>
  </si>
  <si>
    <t>1975</t>
  </si>
  <si>
    <t>1979</t>
  </si>
  <si>
    <t>1983</t>
  </si>
  <si>
    <t>1987</t>
  </si>
  <si>
    <t>1995</t>
  </si>
  <si>
    <t>1999</t>
  </si>
  <si>
    <t>2003</t>
  </si>
  <si>
    <t>2007</t>
  </si>
  <si>
    <t>2011</t>
  </si>
  <si>
    <t>2015</t>
  </si>
  <si>
    <t>Composition de l'électorat par niveau de diplôme en Finlande</t>
  </si>
  <si>
    <t>Résultats d'élections en Finlande, 1945-2019</t>
  </si>
  <si>
    <t>Résultats d'élections en Finlande par groupe, 1945-2019</t>
  </si>
  <si>
    <t>Sources de données</t>
  </si>
  <si>
    <t>Statistiques descriptives complètes par décennie</t>
  </si>
  <si>
    <t>Structures des clivages politiques en Finlande, 2011-2015</t>
  </si>
  <si>
    <t>Graphiques et tableaux principaux</t>
  </si>
  <si>
    <t>Tableaux supplémentaires</t>
  </si>
  <si>
    <t>Annexe - Structure du vote pour des partis spécifiques</t>
  </si>
  <si>
    <t>Tableau D1</t>
  </si>
  <si>
    <t>Tableau DC1</t>
  </si>
  <si>
    <t>Tableau DC2</t>
  </si>
  <si>
    <t>Graphique D1</t>
  </si>
  <si>
    <t>Graphique D2</t>
  </si>
  <si>
    <t>Graphique D3</t>
  </si>
  <si>
    <t>Graphique DA1</t>
  </si>
  <si>
    <t>Graphique DA2</t>
  </si>
  <si>
    <t>Graphique DA3</t>
  </si>
  <si>
    <t>Graphique DB1</t>
  </si>
  <si>
    <t>Graphique DB2</t>
  </si>
  <si>
    <t>Graphique DB3</t>
  </si>
  <si>
    <t>Graphique DB4</t>
  </si>
  <si>
    <t>Graphique DB5</t>
  </si>
  <si>
    <t>Graphique DB6</t>
  </si>
  <si>
    <t>Graphique DB7</t>
  </si>
  <si>
    <t>Graphique DB8</t>
  </si>
  <si>
    <t>Graphique DB9</t>
  </si>
  <si>
    <t>Graphique DB10</t>
  </si>
  <si>
    <t>Graphique DB11</t>
  </si>
  <si>
    <t>Graphique DB12</t>
  </si>
  <si>
    <t>Graphique DB13</t>
  </si>
  <si>
    <t>Graphique DB14</t>
  </si>
  <si>
    <t>Graphique DB15</t>
  </si>
  <si>
    <t>Graphique DB16</t>
  </si>
  <si>
    <t>Graphique DB17</t>
  </si>
  <si>
    <t>Graphique DB18</t>
  </si>
  <si>
    <t>Graphique DB19</t>
  </si>
  <si>
    <t>Graphique DB20</t>
  </si>
  <si>
    <t>Graphique DB21</t>
  </si>
  <si>
    <t>Graphique DB22</t>
  </si>
  <si>
    <t>Graphique DB23</t>
  </si>
  <si>
    <t>Graphique DB24</t>
  </si>
  <si>
    <t>Graphique DC1</t>
  </si>
  <si>
    <t>Graphique DC2</t>
  </si>
  <si>
    <t>Graphique DC3</t>
  </si>
  <si>
    <t>Graphique DC4</t>
  </si>
  <si>
    <t>Graphique DC5</t>
  </si>
  <si>
    <t>Graphique DC6</t>
  </si>
  <si>
    <t>Graphique DC7</t>
  </si>
  <si>
    <t>Graphique DC8</t>
  </si>
  <si>
    <t>Graphique DC9</t>
  </si>
  <si>
    <t>Graphique DC10</t>
  </si>
  <si>
    <t>Graphique DC11</t>
  </si>
  <si>
    <t>Graphique DC12</t>
  </si>
  <si>
    <t>Graphique DC13</t>
  </si>
  <si>
    <t>Graphique DC14</t>
  </si>
  <si>
    <t>Graphique DC15</t>
  </si>
  <si>
    <t>Graphique DC16</t>
  </si>
  <si>
    <t>Graphique DC17</t>
  </si>
  <si>
    <t>Graphique DC18</t>
  </si>
  <si>
    <t>Graphique DC19</t>
  </si>
  <si>
    <t>Graphique DC20</t>
  </si>
  <si>
    <t>Graphique DC21</t>
  </si>
  <si>
    <t>Graphique DC22</t>
  </si>
  <si>
    <t>Graphique DC23</t>
  </si>
  <si>
    <t>Graphique DC24</t>
  </si>
  <si>
    <t>Graphique DC25</t>
  </si>
  <si>
    <t>Graphique DC26</t>
  </si>
  <si>
    <t>Graphique DC27</t>
  </si>
  <si>
    <t>Graphique DC28</t>
  </si>
  <si>
    <t>Graphique DC29</t>
  </si>
  <si>
    <t>Graphique DC30</t>
  </si>
  <si>
    <t>Tableau D1 - Structures des clivages politiques en Finlande, 2011-2015</t>
  </si>
  <si>
    <t>Tableau DC1 - Sources de données en Finlande</t>
  </si>
  <si>
    <t>Tableau DC2 - Statistiques descriptives complètes par décennie en Finlande</t>
  </si>
  <si>
    <t>Share of missing values by variable par année</t>
  </si>
  <si>
    <t>Vers un système d'élites multiples en Finlande</t>
  </si>
  <si>
    <t>Composition de l'électorat par région en Finlande</t>
  </si>
  <si>
    <t>Annexe - Résultats d'élections et composition de l'électorat</t>
  </si>
  <si>
    <t>Annexe - Structure du vote social-démocrate / vert / divers gauche</t>
  </si>
  <si>
    <t>Part des voix (%)</t>
  </si>
  <si>
    <t>Diplôme : Primaire</t>
  </si>
  <si>
    <t>Diplôme : Secondaire</t>
  </si>
  <si>
    <t>Diplôme : Supérieur</t>
  </si>
  <si>
    <t>Âge : 60+</t>
  </si>
  <si>
    <t>Âge : 20-39</t>
  </si>
  <si>
    <t>Âge : 40-59</t>
  </si>
  <si>
    <t>Genre : Hommes</t>
  </si>
  <si>
    <t>Secteur d'emploi : Privé / Mixte</t>
  </si>
  <si>
    <t>Secteur d'emploi : Public</t>
  </si>
  <si>
    <t>Situation d'emploi : Actif (public)</t>
  </si>
  <si>
    <t>Situation d'emploi : Chômeurs/Inactifs</t>
  </si>
  <si>
    <t>Propr. logement : Locataires</t>
  </si>
  <si>
    <t>Propr. logement : Propriétaires</t>
  </si>
  <si>
    <t>Région : Central Finland</t>
  </si>
  <si>
    <t>Région : Northern Finland</t>
  </si>
  <si>
    <t>Statut marital : Célibataires</t>
  </si>
  <si>
    <t>Statut marital : Mariés ou en couple</t>
  </si>
  <si>
    <t>Syndiqué : Oui</t>
  </si>
  <si>
    <t>Syndiqué : Non</t>
  </si>
  <si>
    <t>Région : Sudern Finland</t>
  </si>
  <si>
    <t>Classe sociale subjective : Classe ouvrière</t>
  </si>
  <si>
    <t>Profession : Agriculteurs</t>
  </si>
  <si>
    <t>Année</t>
  </si>
  <si>
    <t>Enquête</t>
  </si>
  <si>
    <t>Échantillon</t>
  </si>
  <si>
    <t>Diplôme</t>
  </si>
  <si>
    <t>Primaire</t>
  </si>
  <si>
    <t>Secondaire</t>
  </si>
  <si>
    <t>Supérieur</t>
  </si>
  <si>
    <t>Revenu</t>
  </si>
  <si>
    <t>50 % du bas</t>
  </si>
  <si>
    <t>40 % du milieu</t>
  </si>
  <si>
    <t>10 % du haut</t>
  </si>
  <si>
    <t>Genre</t>
  </si>
  <si>
    <t>Femmes</t>
  </si>
  <si>
    <t>Hommes</t>
  </si>
  <si>
    <t>Localisation</t>
  </si>
  <si>
    <t>Zones urbaines</t>
  </si>
  <si>
    <t>Zones rurales</t>
  </si>
  <si>
    <t>Parti social-démocrate</t>
  </si>
  <si>
    <t>Alliance de gauche</t>
  </si>
  <si>
    <t>Ligue verte</t>
  </si>
  <si>
    <t>Parti du centre</t>
  </si>
  <si>
    <t>Vrais Finlandais</t>
  </si>
  <si>
    <t>Parti de la coalition nationale</t>
  </si>
  <si>
    <t>Profession : Artisans, commerçants, chefs d'entreprise</t>
  </si>
  <si>
    <t>Profession : Cadres et prof. intellectuelles supérieures</t>
  </si>
  <si>
    <t>Profession : Professions intermédiaires</t>
  </si>
  <si>
    <t>Profession : Employés et ouvriers</t>
  </si>
  <si>
    <t>20-39</t>
  </si>
  <si>
    <t>40-59</t>
  </si>
  <si>
    <t>Âge</t>
  </si>
  <si>
    <t>Zones rurales-Zones urbaines: Zones urbaines</t>
  </si>
  <si>
    <t>Zones rurales-Zones urbaines:  Zones rurales</t>
  </si>
  <si>
    <t>Vote de gauche par catégorie socioprofesionnelle en Finlande</t>
  </si>
  <si>
    <t>Vote de gauche par niveau de diplôme en Finlande</t>
  </si>
  <si>
    <t>Vote de gauche par groupe d'éducation en Finlande</t>
  </si>
  <si>
    <t>Vote de gauche par décile de revenu en Finlande (barres)</t>
  </si>
  <si>
    <t>Vote de gauche par décile de revenu en Finlande (lignes)</t>
  </si>
  <si>
    <t>Vote de gauche par groupe de revenu en Finlande</t>
  </si>
  <si>
    <t>Vote de gauche par appartenance syndicale en Finlande</t>
  </si>
  <si>
    <t>Vote de gauche par localisation rurale/urbaine en Finlande</t>
  </si>
  <si>
    <t>Vote de gauche par région en Finlande</t>
  </si>
  <si>
    <t>Vote de gauche par genre en Finlande</t>
  </si>
  <si>
    <t>Vote de gauche par classe sociale subjective en Finlande</t>
  </si>
  <si>
    <t>Vote de gauche par statut marital en Finlande</t>
  </si>
  <si>
    <t>Vote de gauche par statut de propriété du logement en Finlande</t>
  </si>
  <si>
    <t>Vote de gauche par tranche d'âge en Finlande</t>
  </si>
  <si>
    <t>Vote de gauche par situation d'emploi en Finlande</t>
  </si>
  <si>
    <t>Vote de gauche parmi les électeurs les plus diplômés et les plus aisés en Finlande, après contrôles</t>
  </si>
  <si>
    <t>Vote de gauche parmi les diplômés du supérieur en Finlande</t>
  </si>
  <si>
    <t>Vote de gauche parmi les électeurs les plus diplômés en Finlande</t>
  </si>
  <si>
    <t>Vote de gauche parmi les électeurs diplômés du primaire en Finlande</t>
  </si>
  <si>
    <t>Vote de gauche parmi les électeurs les plus aisés en Finlande</t>
  </si>
  <si>
    <t>Vote de gauche parmi les femmes en Finlande</t>
  </si>
  <si>
    <t>Vote de gauche parmi les électeurs syndiqués en Finlande</t>
  </si>
  <si>
    <t>Vote de gauche parmi les électeurs les plus jeunes en Finlande</t>
  </si>
  <si>
    <t>Vote de gauche parmi les salariés du secteur public en Finlande</t>
  </si>
  <si>
    <t>Vote de gauche parmi les diplômés du supérieur : le rôle de la classe sociale en Finlande</t>
  </si>
  <si>
    <t>Vote social-démocrate par niveau de diplôme en Finlande</t>
  </si>
  <si>
    <t>Vote social-démocrate par groupe de revenu en Finlande</t>
  </si>
  <si>
    <t>Vote social-démocrate par genre en Finlande</t>
  </si>
  <si>
    <t>Vote social-démocrate par tranche d'âge en Finlande</t>
  </si>
  <si>
    <t>Vote Ligue démocratique du peuple / Alliance de gauche par niveau de diplôme en Finlande</t>
  </si>
  <si>
    <t>Vote Ligue démocratique du peuple / Alliance de gauche par groupe de revenu en Finlande</t>
  </si>
  <si>
    <t>Vote Ligue démocratique du peuple / Alliance de gauche par genre en Finlande</t>
  </si>
  <si>
    <t>Vote Ligue démocratique du peuple / Alliance de gauche par tranche d'âge en Finlande</t>
  </si>
  <si>
    <t>Vote pour le Parti de la coalition nationale par niveau de diplôme en Finlande</t>
  </si>
  <si>
    <t>Vote pour le Parti de la coalition nationale par groupe de revenu en Finlande</t>
  </si>
  <si>
    <t>Vote pour le Parti de la coalition nationale par genre en Finlande</t>
  </si>
  <si>
    <t>Vote pour le Parti de la coalition nationale par tranche d'âge en Finlande</t>
  </si>
  <si>
    <t>Vote pour les Vrais Finlandais par niveau de diplôme en Finlande</t>
  </si>
  <si>
    <t>Vote pour les Vrais Finlandais par groupe de revenu en Finlande</t>
  </si>
  <si>
    <t>Vote pour les Vrais Finlandais par genre en Finlande</t>
  </si>
  <si>
    <t>Vote pour les Vrais Finlandais par tranche d'âge en Finlande</t>
  </si>
  <si>
    <t>Vote pour le Parti du centre par niveau de diplôme en Finlande</t>
  </si>
  <si>
    <t>Vote pour le Parti du centre par groupe de revenu en Finlande</t>
  </si>
  <si>
    <t>Vote pour le Parti du centre par genre en Finlande</t>
  </si>
  <si>
    <t>Vote pour le Parti du centre par tranche d'âge en Finlande</t>
  </si>
  <si>
    <t>Vote pour la Ligue verte par niveau de diplôme en Finlande</t>
  </si>
  <si>
    <t>Vote pour la Ligue verte par groupe de revenu en Finlande</t>
  </si>
  <si>
    <t>Vote pour la Ligue verte par genre en Finlande</t>
  </si>
  <si>
    <t>Vote pour la Ligue verte par tranche d'âge en Finlande</t>
  </si>
  <si>
    <t>Décomposition du vote de gauche parmi les électeurs diplômés du primaire en Finlande</t>
  </si>
  <si>
    <t>Décomposition du vote de gauche parmi les diplômés du supérieur en Finlande</t>
  </si>
  <si>
    <t>Décomposition du vote de droite parmi les électeurs diplômés du primaire en Finlande</t>
  </si>
  <si>
    <t>Décomposition du vote de droite parmi les diplômés du supérieur en Finlande</t>
  </si>
  <si>
    <t>Décomposition du vote de gauche parmi les femmes en Finlande</t>
  </si>
  <si>
    <t>Décomposition du vote de droite parmi les femmes en Finlande</t>
  </si>
  <si>
    <t>Chapitre 4. "Transformation des systèmes de partis, clivages socioéconomiques et nationalisme
au Danemark, en Finlande, en Islande, en Norvège et en Suède, 1956-2017"                                                                                                                                                                                                                                 Clara MARTÍNEZ-TOLEDANO et Alice SODANO                                                                                                                                                                                          Annexe D - Finlande</t>
  </si>
  <si>
    <t>Middle/ Upper/ Other class</t>
  </si>
  <si>
    <t>Subjective social class: Classe moyenne/supérieure/autre</t>
  </si>
  <si>
    <t>Classe ouvrière</t>
  </si>
  <si>
    <t>Classe moyenne / supérieure / aucune</t>
  </si>
  <si>
    <r>
      <rPr>
        <b/>
        <sz val="11"/>
        <color theme="1"/>
        <rFont val="Arial"/>
        <family val="2"/>
      </rPr>
      <t>Source</t>
    </r>
    <r>
      <rPr>
        <sz val="11"/>
        <color theme="1"/>
        <rFont val="Arial"/>
        <family val="2"/>
      </rPr>
      <t xml:space="preserve">: calculs des auteurs à partir d'enquêtes finlandaises.
</t>
    </r>
    <r>
      <rPr>
        <b/>
        <sz val="11"/>
        <color theme="1"/>
        <rFont val="Arial"/>
        <family val="2"/>
      </rPr>
      <t>Notes</t>
    </r>
    <r>
      <rPr>
        <sz val="11"/>
        <color theme="1"/>
        <rFont val="Arial"/>
        <family val="2"/>
      </rPr>
      <t>: le tableau présente la part des voix moyenne obtenue par les principaux partis politiques finlandais sur la période 2011-2015 en fonction d'un ensemble de caractéristiques individuelles.</t>
    </r>
  </si>
  <si>
    <r>
      <rPr>
        <b/>
        <sz val="11"/>
        <rFont val="Arial"/>
        <family val="2"/>
      </rPr>
      <t>Source</t>
    </r>
    <r>
      <rPr>
        <sz val="11"/>
        <rFont val="Arial"/>
        <family val="2"/>
      </rPr>
      <t xml:space="preserve">: auteurs.
</t>
    </r>
    <r>
      <rPr>
        <b/>
        <sz val="11"/>
        <rFont val="Arial"/>
        <family val="2"/>
      </rPr>
      <t>Note</t>
    </r>
    <r>
      <rPr>
        <sz val="11"/>
        <rFont val="Arial"/>
        <family val="2"/>
      </rPr>
      <t>: le tableau présente les enquêtes utilisées, les sources de données et les tailles d'échantillon.</t>
    </r>
  </si>
  <si>
    <r>
      <rPr>
        <b/>
        <sz val="11"/>
        <rFont val="Arial"/>
        <family val="2"/>
      </rPr>
      <t>Source</t>
    </r>
    <r>
      <rPr>
        <sz val="11"/>
        <rFont val="Arial"/>
        <family val="2"/>
      </rPr>
      <t xml:space="preserve">: calculs des auteurs à partir d'enquêtes finlandaises.
</t>
    </r>
    <r>
      <rPr>
        <b/>
        <sz val="11"/>
        <rFont val="Arial"/>
        <family val="2"/>
      </rPr>
      <t>Note</t>
    </r>
    <r>
      <rPr>
        <sz val="11"/>
        <rFont val="Arial"/>
        <family val="2"/>
      </rPr>
      <t>: le tableau présente des statistiques descriptives pour un ensemble de variables.</t>
    </r>
  </si>
  <si>
    <t>Gender: Femmes</t>
  </si>
  <si>
    <t>(mean) educ1_1</t>
  </si>
  <si>
    <t>(mean) educ1_2</t>
  </si>
  <si>
    <t>(mean) educ1_3</t>
  </si>
  <si>
    <t>(mean) educ2_1</t>
  </si>
  <si>
    <t>(mean) educ2_2</t>
  </si>
  <si>
    <t>(mean) educ2_3</t>
  </si>
  <si>
    <t>(mean) educ3_1</t>
  </si>
  <si>
    <t>(mean) educ3_2</t>
  </si>
  <si>
    <t>(mean) educ3_3</t>
  </si>
  <si>
    <t>(mean) geduc1_1</t>
  </si>
  <si>
    <t>(mean) geduc1_2</t>
  </si>
  <si>
    <t>(mean) geduc1_3</t>
  </si>
  <si>
    <t>(mean) geduc2_1</t>
  </si>
  <si>
    <t>(mean) geduc2_2</t>
  </si>
  <si>
    <t>(mean) geduc2_3</t>
  </si>
  <si>
    <t>(mean) geduc3_1</t>
  </si>
  <si>
    <t>(mean) geduc3_2</t>
  </si>
  <si>
    <t>(mean) geduc3_3</t>
  </si>
  <si>
    <t>(mean) ginc1_1</t>
  </si>
  <si>
    <t>(mean) ginc1_2</t>
  </si>
  <si>
    <t>(mean) ginc1_3</t>
  </si>
  <si>
    <t>(mean) ginc2_1</t>
  </si>
  <si>
    <t>(mean) ginc2_2</t>
  </si>
  <si>
    <t>(mean) ginc2_3</t>
  </si>
  <si>
    <t>(mean) ginc3_1</t>
  </si>
  <si>
    <t>(mean) ginc3_2</t>
  </si>
  <si>
    <t>(mean) ginc3_3</t>
  </si>
  <si>
    <t>(mean) rural_1</t>
  </si>
  <si>
    <t>(mean) rural_2</t>
  </si>
  <si>
    <t>(mean) rural_3</t>
  </si>
  <si>
    <t>(mean) sex1_1</t>
  </si>
  <si>
    <t>(mean) sex1_2</t>
  </si>
  <si>
    <t>(mean) sex1_3</t>
  </si>
  <si>
    <t>(mean) marital_1</t>
  </si>
  <si>
    <t>(mean) marital_2</t>
  </si>
  <si>
    <t>(mean) marital_3</t>
  </si>
  <si>
    <t>(mean) class1_1</t>
  </si>
  <si>
    <t>(mean) class1_2</t>
  </si>
  <si>
    <t>(mean) class1_3</t>
  </si>
  <si>
    <t>(mean) house_1</t>
  </si>
  <si>
    <t>(mean) house_2</t>
  </si>
  <si>
    <t>(mean) house_3</t>
  </si>
  <si>
    <t>(mean) agerec1_1</t>
  </si>
  <si>
    <t>(mean) agerec1_2</t>
  </si>
  <si>
    <t>(mean) agerec1_3</t>
  </si>
  <si>
    <t>(mean) agerec2_1</t>
  </si>
  <si>
    <t>(mean) agerec2_2</t>
  </si>
  <si>
    <t>(mean) agerec2_3</t>
  </si>
  <si>
    <t>(mean) agerec3_1</t>
  </si>
  <si>
    <t>(mean) agerec3_2</t>
  </si>
  <si>
    <t>(mean) agerec3_3</t>
  </si>
  <si>
    <t>(mean) union2_1</t>
  </si>
  <si>
    <t>(mean) union2_2</t>
  </si>
  <si>
    <t>(mean) union2_3</t>
  </si>
  <si>
    <t>sector2_1</t>
  </si>
  <si>
    <t>sector2_2</t>
  </si>
  <si>
    <t>sector2_3</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</si>
</sst>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name val="Arial"/>
      <family val="2"/>
    </font>
    <font>
      <sz val="11"/>
      <name val="Arial"/>
      <family val="2"/>
    </font>
    <font>
      <sz val="11"/>
      <color theme="1"/>
      <name val="Calibri"/>
      <family val="2"/>
      <scheme val="minor"/>
    </font>
    <font>
      <sz val="11"/>
      <color theme="1"/>
      <name val="Arial"/>
      <family val="2"/>
    </font>
    <font>
      <b/>
      <sz val="11"/>
      <color theme="1"/>
      <name val="Arial"/>
      <family val="2"/>
    </font>
    <font>
      <sz val="10"/>
      <color theme="1"/>
      <name val="Arial"/>
      <family val="2"/>
    </font>
    <font>
      <sz val="8"/>
      <name val="Calibri"/>
      <family val="2"/>
      <scheme val="minor"/>
    </font>
    <font>
      <sz val="11"/>
      <color rgb="FF000000"/>
      <name val="Arial"/>
      <family val="2"/>
    </font>
    <font>
      <u/>
      <sz val="11"/>
      <color theme="10"/>
      <name val="Calibri"/>
      <family val="2"/>
      <scheme val="minor"/>
    </font>
    <font>
      <u/>
      <sz val="11"/>
      <color theme="11"/>
      <name val="Calibri"/>
      <family val="2"/>
      <scheme val="minor"/>
    </font>
    <font>
      <sz val="11"/>
      <color rgb="FF000000"/>
      <name val="Calibri"/>
      <family val="2"/>
      <scheme val="minor"/>
    </font>
  </fonts>
  <fills count="9">
    <fill>
      <patternFill patternType="none"/>
    </fill>
    <fill>
      <patternFill patternType="gray125"/>
    </fill>
    <fill>
      <patternFill patternType="solid">
        <fgColor theme="5" tint="0.39997558519241921"/>
        <bgColor indexed="64"/>
      </patternFill>
    </fill>
    <fill>
      <patternFill patternType="solid">
        <fgColor theme="4" tint="0.59996337778862885"/>
        <bgColor indexed="64"/>
      </patternFill>
    </fill>
    <fill>
      <patternFill patternType="solid">
        <fgColor theme="9" tint="0.59996337778862885"/>
        <bgColor indexed="64"/>
      </patternFill>
    </fill>
    <fill>
      <patternFill patternType="solid">
        <fgColor theme="7" tint="0.79995117038483843"/>
        <bgColor indexed="64"/>
      </patternFill>
    </fill>
    <fill>
      <patternFill patternType="solid">
        <fgColor theme="7" tint="0.39991454817346722"/>
        <bgColor indexed="64"/>
      </patternFill>
    </fill>
    <fill>
      <patternFill patternType="solid">
        <fgColor theme="2" tint="-9.9948118533890809E-2"/>
        <bgColor indexed="64"/>
      </patternFill>
    </fill>
    <fill>
      <patternFill patternType="solid">
        <fgColor theme="7" tint="0.39997558519241921"/>
        <bgColor indexed="64"/>
      </patternFill>
    </fill>
  </fills>
  <borders count="1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0">
    <xf numFmtId="0" fontId="0" fillId="0" borderId="0"/>
    <xf numFmtId="9" fontId="3"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07">
    <xf numFmtId="0" fontId="0" fillId="0" borderId="0" xfId="0"/>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xf numFmtId="0" fontId="2" fillId="0" borderId="0" xfId="0" applyFont="1" applyBorder="1" applyAlignment="1">
      <alignment horizontal="left"/>
    </xf>
    <xf numFmtId="0" fontId="2" fillId="0" borderId="0" xfId="0" applyFont="1" applyBorder="1" applyAlignment="1">
      <alignment horizontal="center"/>
    </xf>
    <xf numFmtId="0" fontId="4" fillId="0" borderId="0" xfId="0" applyFont="1"/>
    <xf numFmtId="0" fontId="4" fillId="0" borderId="0" xfId="0" applyFont="1" applyAlignment="1">
      <alignment horizontal="center"/>
    </xf>
    <xf numFmtId="9" fontId="4" fillId="0" borderId="0" xfId="1" applyFont="1" applyBorder="1" applyAlignment="1">
      <alignment horizontal="center"/>
    </xf>
    <xf numFmtId="0" fontId="2" fillId="0" borderId="7" xfId="0" applyFont="1" applyBorder="1" applyAlignment="1">
      <alignment horizontal="center"/>
    </xf>
    <xf numFmtId="0" fontId="4" fillId="0" borderId="12" xfId="0" applyFont="1" applyBorder="1"/>
    <xf numFmtId="0" fontId="5" fillId="0" borderId="12" xfId="0" applyFont="1" applyBorder="1"/>
    <xf numFmtId="0" fontId="0" fillId="0" borderId="0" xfId="0" applyAlignment="1">
      <alignment horizontal="center"/>
    </xf>
    <xf numFmtId="0" fontId="2" fillId="0" borderId="0" xfId="0" applyFont="1" applyAlignment="1">
      <alignment horizontal="center"/>
    </xf>
    <xf numFmtId="0" fontId="6" fillId="0" borderId="2" xfId="0" applyFont="1" applyBorder="1" applyAlignment="1">
      <alignment horizontal="center"/>
    </xf>
    <xf numFmtId="0" fontId="4" fillId="0" borderId="11" xfId="0" applyFont="1" applyBorder="1"/>
    <xf numFmtId="9" fontId="4" fillId="0" borderId="6" xfId="0" applyNumberFormat="1" applyFont="1" applyBorder="1" applyAlignment="1">
      <alignment horizontal="center"/>
    </xf>
    <xf numFmtId="9" fontId="4" fillId="0" borderId="0" xfId="0" applyNumberFormat="1" applyFont="1" applyBorder="1" applyAlignment="1">
      <alignment horizontal="center"/>
    </xf>
    <xf numFmtId="0" fontId="0" fillId="0" borderId="5" xfId="0" applyBorder="1"/>
    <xf numFmtId="0" fontId="0" fillId="0" borderId="13" xfId="0" applyBorder="1"/>
    <xf numFmtId="9" fontId="4" fillId="0" borderId="13" xfId="1" applyFont="1" applyBorder="1" applyAlignment="1">
      <alignment horizontal="center"/>
    </xf>
    <xf numFmtId="0" fontId="2" fillId="0" borderId="9" xfId="0" applyFont="1" applyBorder="1"/>
    <xf numFmtId="0" fontId="2" fillId="0" borderId="5" xfId="0" applyFont="1" applyBorder="1" applyAlignment="1">
      <alignment horizontal="center"/>
    </xf>
    <xf numFmtId="0" fontId="2" fillId="0" borderId="10" xfId="0" applyFont="1" applyBorder="1" applyAlignment="1">
      <alignment horizontal="center"/>
    </xf>
    <xf numFmtId="0" fontId="6" fillId="0" borderId="3" xfId="0" applyFont="1" applyBorder="1" applyAlignment="1">
      <alignment horizontal="center"/>
    </xf>
    <xf numFmtId="9" fontId="4" fillId="0" borderId="7" xfId="0" applyNumberFormat="1" applyFont="1" applyBorder="1" applyAlignment="1">
      <alignment horizontal="center"/>
    </xf>
    <xf numFmtId="9" fontId="4" fillId="0" borderId="12" xfId="0" applyNumberFormat="1" applyFont="1" applyBorder="1" applyAlignment="1">
      <alignment horizontal="center" vertical="center"/>
    </xf>
    <xf numFmtId="9" fontId="4" fillId="0" borderId="0" xfId="0" applyNumberFormat="1" applyFont="1" applyBorder="1"/>
    <xf numFmtId="9" fontId="4" fillId="0" borderId="7" xfId="0" applyNumberFormat="1" applyFont="1" applyBorder="1"/>
    <xf numFmtId="9" fontId="4" fillId="0" borderId="9" xfId="0" applyNumberFormat="1" applyFont="1" applyBorder="1"/>
    <xf numFmtId="9" fontId="4" fillId="0" borderId="10" xfId="0" applyNumberFormat="1" applyFont="1" applyBorder="1"/>
    <xf numFmtId="0" fontId="4" fillId="0" borderId="15" xfId="0" applyFont="1" applyBorder="1"/>
    <xf numFmtId="0" fontId="4" fillId="0" borderId="14" xfId="0" applyFont="1" applyBorder="1"/>
    <xf numFmtId="0" fontId="4" fillId="0" borderId="2" xfId="0" applyFont="1" applyBorder="1"/>
    <xf numFmtId="0" fontId="4" fillId="0" borderId="3" xfId="0" applyFont="1" applyBorder="1"/>
    <xf numFmtId="0" fontId="2" fillId="3" borderId="4" xfId="0" applyFont="1" applyFill="1" applyBorder="1" applyAlignment="1">
      <alignment horizontal="center" vertical="center"/>
    </xf>
    <xf numFmtId="0" fontId="2" fillId="3" borderId="5" xfId="0" applyFont="1" applyFill="1" applyBorder="1"/>
    <xf numFmtId="0" fontId="2" fillId="3" borderId="6" xfId="0" applyFont="1" applyFill="1" applyBorder="1" applyAlignment="1">
      <alignment horizontal="center" vertical="center"/>
    </xf>
    <xf numFmtId="0" fontId="2" fillId="3" borderId="7" xfId="0" applyFont="1" applyFill="1" applyBorder="1"/>
    <xf numFmtId="0" fontId="2" fillId="3" borderId="8" xfId="0" applyFont="1" applyFill="1" applyBorder="1" applyAlignment="1">
      <alignment horizontal="center" vertical="center"/>
    </xf>
    <xf numFmtId="0" fontId="2" fillId="3" borderId="10" xfId="0" applyFont="1" applyFill="1" applyBorder="1"/>
    <xf numFmtId="0" fontId="2" fillId="4" borderId="4" xfId="0" applyFont="1" applyFill="1" applyBorder="1" applyAlignment="1">
      <alignment horizontal="center" vertical="center"/>
    </xf>
    <xf numFmtId="0" fontId="2" fillId="4" borderId="5" xfId="0" applyFont="1" applyFill="1" applyBorder="1"/>
    <xf numFmtId="0" fontId="2" fillId="4" borderId="6" xfId="0" applyFont="1" applyFill="1" applyBorder="1" applyAlignment="1">
      <alignment horizontal="center" vertical="center"/>
    </xf>
    <xf numFmtId="0" fontId="2" fillId="4" borderId="7" xfId="0" applyFont="1" applyFill="1" applyBorder="1"/>
    <xf numFmtId="0" fontId="2" fillId="5" borderId="6" xfId="0" applyFont="1" applyFill="1" applyBorder="1" applyAlignment="1">
      <alignment horizontal="center" vertical="center"/>
    </xf>
    <xf numFmtId="0" fontId="2" fillId="5" borderId="7" xfId="0" applyFont="1" applyFill="1" applyBorder="1"/>
    <xf numFmtId="0" fontId="2" fillId="5" borderId="7" xfId="0" applyFont="1" applyFill="1" applyBorder="1" applyAlignment="1">
      <alignment wrapText="1"/>
    </xf>
    <xf numFmtId="0" fontId="2" fillId="6" borderId="6" xfId="0" applyFont="1" applyFill="1" applyBorder="1" applyAlignment="1">
      <alignment horizontal="center"/>
    </xf>
    <xf numFmtId="0" fontId="2" fillId="6" borderId="7" xfId="0" applyFont="1" applyFill="1" applyBorder="1"/>
    <xf numFmtId="0" fontId="2" fillId="7" borderId="4" xfId="0" applyFont="1" applyFill="1" applyBorder="1" applyAlignment="1">
      <alignment horizontal="center"/>
    </xf>
    <xf numFmtId="0" fontId="2" fillId="7" borderId="5" xfId="0" applyFont="1" applyFill="1" applyBorder="1" applyAlignment="1">
      <alignment wrapText="1"/>
    </xf>
    <xf numFmtId="0" fontId="2" fillId="7" borderId="8" xfId="0" applyFont="1" applyFill="1" applyBorder="1" applyAlignment="1">
      <alignment horizontal="center"/>
    </xf>
    <xf numFmtId="0" fontId="2" fillId="7" borderId="10" xfId="0" applyFont="1" applyFill="1" applyBorder="1"/>
    <xf numFmtId="0" fontId="2" fillId="4" borderId="8" xfId="0" applyFont="1" applyFill="1" applyBorder="1" applyAlignment="1">
      <alignment horizontal="center" vertical="center"/>
    </xf>
    <xf numFmtId="0" fontId="2" fillId="4" borderId="10" xfId="0" applyFont="1" applyFill="1" applyBorder="1"/>
    <xf numFmtId="0" fontId="2" fillId="8" borderId="7" xfId="0" applyFont="1" applyFill="1" applyBorder="1" applyAlignment="1">
      <alignment wrapText="1"/>
    </xf>
    <xf numFmtId="0" fontId="2" fillId="8" borderId="7" xfId="0" applyFont="1" applyFill="1" applyBorder="1"/>
    <xf numFmtId="0" fontId="4" fillId="0" borderId="7" xfId="0" applyFont="1" applyBorder="1" applyAlignment="1">
      <alignment horizontal="center" vertical="center"/>
    </xf>
    <xf numFmtId="9" fontId="4" fillId="0" borderId="7" xfId="1" applyFont="1" applyBorder="1" applyAlignment="1">
      <alignment horizontal="center" vertical="center"/>
    </xf>
    <xf numFmtId="9" fontId="4" fillId="0" borderId="10" xfId="1" applyFont="1" applyBorder="1" applyAlignment="1">
      <alignment horizontal="center" vertical="center"/>
    </xf>
    <xf numFmtId="0" fontId="2" fillId="3" borderId="7" xfId="0" applyFont="1" applyFill="1" applyBorder="1" applyAlignment="1">
      <alignment wrapText="1"/>
    </xf>
    <xf numFmtId="0" fontId="5" fillId="0" borderId="4" xfId="0" applyFont="1" applyBorder="1" applyAlignment="1">
      <alignment horizontal="center" vertical="center"/>
    </xf>
    <xf numFmtId="0" fontId="4" fillId="0" borderId="0" xfId="0" applyFont="1" applyBorder="1" applyAlignment="1">
      <alignment horizontal="center" vertical="center"/>
    </xf>
    <xf numFmtId="9" fontId="4" fillId="0" borderId="0" xfId="1" applyFont="1" applyBorder="1" applyAlignment="1">
      <alignment horizontal="center" vertical="center"/>
    </xf>
    <xf numFmtId="9" fontId="4" fillId="0" borderId="9" xfId="1" applyFont="1" applyBorder="1" applyAlignment="1">
      <alignment horizontal="center" vertical="center"/>
    </xf>
    <xf numFmtId="0" fontId="2" fillId="0" borderId="6" xfId="0" applyFont="1" applyBorder="1" applyAlignment="1">
      <alignment horizontal="center"/>
    </xf>
    <xf numFmtId="0" fontId="2" fillId="0" borderId="8" xfId="0" applyFont="1" applyBorder="1" applyAlignment="1">
      <alignment horizontal="center"/>
    </xf>
    <xf numFmtId="0" fontId="4" fillId="0" borderId="9"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Border="1"/>
    <xf numFmtId="0" fontId="8" fillId="0" borderId="6" xfId="0" applyFont="1" applyBorder="1"/>
    <xf numFmtId="0" fontId="4" fillId="0" borderId="8" xfId="0" applyFont="1" applyBorder="1" applyAlignment="1">
      <alignment horizontal="center" vertical="center" wrapText="1"/>
    </xf>
    <xf numFmtId="9" fontId="4" fillId="0" borderId="6" xfId="1" applyFont="1" applyBorder="1" applyAlignment="1">
      <alignment horizontal="center"/>
    </xf>
    <xf numFmtId="9" fontId="4" fillId="0" borderId="7" xfId="1" applyFont="1" applyBorder="1" applyAlignment="1">
      <alignment horizontal="center"/>
    </xf>
    <xf numFmtId="0" fontId="4" fillId="0" borderId="6" xfId="0" applyFont="1" applyBorder="1" applyAlignment="1">
      <alignment horizontal="center" vertical="center"/>
    </xf>
    <xf numFmtId="9" fontId="4" fillId="0" borderId="6" xfId="1" applyFont="1" applyBorder="1" applyAlignment="1">
      <alignment horizontal="center" vertical="center"/>
    </xf>
    <xf numFmtId="9" fontId="4" fillId="0" borderId="8" xfId="1" applyFont="1" applyBorder="1" applyAlignment="1">
      <alignment horizontal="center" vertical="center"/>
    </xf>
    <xf numFmtId="0" fontId="11" fillId="0" borderId="0" xfId="0" applyFont="1"/>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5" borderId="8" xfId="0" applyFont="1" applyFill="1" applyBorder="1" applyAlignment="1">
      <alignment horizontal="center"/>
    </xf>
    <xf numFmtId="0" fontId="1" fillId="5" borderId="10" xfId="0" applyFont="1" applyFill="1" applyBorder="1" applyAlignment="1">
      <alignment horizontal="center"/>
    </xf>
    <xf numFmtId="0" fontId="1" fillId="6" borderId="1" xfId="0" applyFont="1" applyFill="1" applyBorder="1" applyAlignment="1">
      <alignment horizontal="center"/>
    </xf>
    <xf numFmtId="0" fontId="1" fillId="6" borderId="3" xfId="0" applyFont="1" applyFill="1" applyBorder="1" applyAlignment="1">
      <alignment horizontal="center"/>
    </xf>
    <xf numFmtId="0" fontId="4"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cellXfs>
  <cellStyles count="10">
    <cellStyle name="Lien hypertexte" xfId="2" builtinId="8" hidden="1"/>
    <cellStyle name="Lien hypertexte" xfId="4" builtinId="8" hidden="1"/>
    <cellStyle name="Lien hypertexte" xfId="6" builtinId="8" hidden="1"/>
    <cellStyle name="Lien hypertexte" xfId="8" builtinId="8" hidden="1"/>
    <cellStyle name="Lien hypertexte visité" xfId="3" builtinId="9" hidden="1"/>
    <cellStyle name="Lien hypertexte visité" xfId="5" builtinId="9" hidden="1"/>
    <cellStyle name="Lien hypertexte visité" xfId="7" builtinId="9" hidden="1"/>
    <cellStyle name="Lien hypertexte visité" xfId="9" builtinId="9" hidden="1"/>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hartsheet" Target="chartsheets/sheet24.xml"/><Relationship Id="rId21" Type="http://schemas.openxmlformats.org/officeDocument/2006/relationships/chartsheet" Target="chartsheets/sheet19.xml"/><Relationship Id="rId42" Type="http://schemas.openxmlformats.org/officeDocument/2006/relationships/chartsheet" Target="chartsheets/sheet40.xml"/><Relationship Id="rId47" Type="http://schemas.openxmlformats.org/officeDocument/2006/relationships/chartsheet" Target="chartsheets/sheet45.xml"/><Relationship Id="rId63" Type="http://schemas.openxmlformats.org/officeDocument/2006/relationships/worksheet" Target="worksheets/sheet3.xml"/><Relationship Id="rId68" Type="http://schemas.openxmlformats.org/officeDocument/2006/relationships/worksheet" Target="worksheets/sheet8.xml"/><Relationship Id="rId84" Type="http://schemas.openxmlformats.org/officeDocument/2006/relationships/sharedStrings" Target="sharedStrings.xml"/><Relationship Id="rId16" Type="http://schemas.openxmlformats.org/officeDocument/2006/relationships/chartsheet" Target="chartsheets/sheet14.xml"/><Relationship Id="rId11" Type="http://schemas.openxmlformats.org/officeDocument/2006/relationships/chartsheet" Target="chartsheets/sheet9.xml"/><Relationship Id="rId32" Type="http://schemas.openxmlformats.org/officeDocument/2006/relationships/chartsheet" Target="chartsheets/sheet30.xml"/><Relationship Id="rId37" Type="http://schemas.openxmlformats.org/officeDocument/2006/relationships/chartsheet" Target="chartsheets/sheet35.xml"/><Relationship Id="rId53" Type="http://schemas.openxmlformats.org/officeDocument/2006/relationships/chartsheet" Target="chartsheets/sheet51.xml"/><Relationship Id="rId58" Type="http://schemas.openxmlformats.org/officeDocument/2006/relationships/chartsheet" Target="chartsheets/sheet56.xml"/><Relationship Id="rId74" Type="http://schemas.openxmlformats.org/officeDocument/2006/relationships/worksheet" Target="worksheets/sheet14.xml"/><Relationship Id="rId79" Type="http://schemas.openxmlformats.org/officeDocument/2006/relationships/worksheet" Target="worksheets/sheet19.xml"/><Relationship Id="rId5" Type="http://schemas.openxmlformats.org/officeDocument/2006/relationships/worksheet" Target="worksheets/sheet2.xml"/><Relationship Id="rId19" Type="http://schemas.openxmlformats.org/officeDocument/2006/relationships/chartsheet" Target="chartsheets/sheet17.xml"/><Relationship Id="rId14" Type="http://schemas.openxmlformats.org/officeDocument/2006/relationships/chartsheet" Target="chartsheets/sheet12.xml"/><Relationship Id="rId22" Type="http://schemas.openxmlformats.org/officeDocument/2006/relationships/chartsheet" Target="chartsheets/sheet20.xml"/><Relationship Id="rId27" Type="http://schemas.openxmlformats.org/officeDocument/2006/relationships/chartsheet" Target="chartsheets/sheet25.xml"/><Relationship Id="rId30" Type="http://schemas.openxmlformats.org/officeDocument/2006/relationships/chartsheet" Target="chartsheets/sheet28.xml"/><Relationship Id="rId35" Type="http://schemas.openxmlformats.org/officeDocument/2006/relationships/chartsheet" Target="chartsheets/sheet33.xml"/><Relationship Id="rId43" Type="http://schemas.openxmlformats.org/officeDocument/2006/relationships/chartsheet" Target="chartsheets/sheet41.xml"/><Relationship Id="rId48" Type="http://schemas.openxmlformats.org/officeDocument/2006/relationships/chartsheet" Target="chartsheets/sheet46.xml"/><Relationship Id="rId56" Type="http://schemas.openxmlformats.org/officeDocument/2006/relationships/chartsheet" Target="chartsheets/sheet54.xml"/><Relationship Id="rId64" Type="http://schemas.openxmlformats.org/officeDocument/2006/relationships/worksheet" Target="worksheets/sheet4.xml"/><Relationship Id="rId69" Type="http://schemas.openxmlformats.org/officeDocument/2006/relationships/worksheet" Target="worksheets/sheet9.xml"/><Relationship Id="rId77" Type="http://schemas.openxmlformats.org/officeDocument/2006/relationships/worksheet" Target="worksheets/sheet17.xml"/><Relationship Id="rId8" Type="http://schemas.openxmlformats.org/officeDocument/2006/relationships/chartsheet" Target="chartsheets/sheet6.xml"/><Relationship Id="rId51" Type="http://schemas.openxmlformats.org/officeDocument/2006/relationships/chartsheet" Target="chartsheets/sheet49.xml"/><Relationship Id="rId72" Type="http://schemas.openxmlformats.org/officeDocument/2006/relationships/worksheet" Target="worksheets/sheet12.xml"/><Relationship Id="rId80" Type="http://schemas.openxmlformats.org/officeDocument/2006/relationships/worksheet" Target="worksheets/sheet20.xml"/><Relationship Id="rId85" Type="http://schemas.openxmlformats.org/officeDocument/2006/relationships/calcChain" Target="calcChain.xml"/><Relationship Id="rId3" Type="http://schemas.openxmlformats.org/officeDocument/2006/relationships/chartsheet" Target="chartsheets/sheet2.xml"/><Relationship Id="rId12" Type="http://schemas.openxmlformats.org/officeDocument/2006/relationships/chartsheet" Target="chartsheets/sheet10.xml"/><Relationship Id="rId17" Type="http://schemas.openxmlformats.org/officeDocument/2006/relationships/chartsheet" Target="chartsheets/sheet15.xml"/><Relationship Id="rId25" Type="http://schemas.openxmlformats.org/officeDocument/2006/relationships/chartsheet" Target="chartsheets/sheet23.xml"/><Relationship Id="rId33" Type="http://schemas.openxmlformats.org/officeDocument/2006/relationships/chartsheet" Target="chartsheets/sheet31.xml"/><Relationship Id="rId38" Type="http://schemas.openxmlformats.org/officeDocument/2006/relationships/chartsheet" Target="chartsheets/sheet36.xml"/><Relationship Id="rId46" Type="http://schemas.openxmlformats.org/officeDocument/2006/relationships/chartsheet" Target="chartsheets/sheet44.xml"/><Relationship Id="rId59" Type="http://schemas.openxmlformats.org/officeDocument/2006/relationships/chartsheet" Target="chartsheets/sheet57.xml"/><Relationship Id="rId67" Type="http://schemas.openxmlformats.org/officeDocument/2006/relationships/worksheet" Target="worksheets/sheet7.xml"/><Relationship Id="rId20" Type="http://schemas.openxmlformats.org/officeDocument/2006/relationships/chartsheet" Target="chartsheets/sheet18.xml"/><Relationship Id="rId41" Type="http://schemas.openxmlformats.org/officeDocument/2006/relationships/chartsheet" Target="chartsheets/sheet39.xml"/><Relationship Id="rId54" Type="http://schemas.openxmlformats.org/officeDocument/2006/relationships/chartsheet" Target="chartsheets/sheet52.xml"/><Relationship Id="rId62" Type="http://schemas.openxmlformats.org/officeDocument/2006/relationships/chartsheet" Target="chartsheets/sheet60.xml"/><Relationship Id="rId70" Type="http://schemas.openxmlformats.org/officeDocument/2006/relationships/worksheet" Target="worksheets/sheet10.xml"/><Relationship Id="rId75" Type="http://schemas.openxmlformats.org/officeDocument/2006/relationships/worksheet" Target="worksheets/sheet1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4.xml"/><Relationship Id="rId15" Type="http://schemas.openxmlformats.org/officeDocument/2006/relationships/chartsheet" Target="chartsheets/sheet13.xml"/><Relationship Id="rId23" Type="http://schemas.openxmlformats.org/officeDocument/2006/relationships/chartsheet" Target="chartsheets/sheet21.xml"/><Relationship Id="rId28" Type="http://schemas.openxmlformats.org/officeDocument/2006/relationships/chartsheet" Target="chartsheets/sheet26.xml"/><Relationship Id="rId36" Type="http://schemas.openxmlformats.org/officeDocument/2006/relationships/chartsheet" Target="chartsheets/sheet34.xml"/><Relationship Id="rId49" Type="http://schemas.openxmlformats.org/officeDocument/2006/relationships/chartsheet" Target="chartsheets/sheet47.xml"/><Relationship Id="rId57" Type="http://schemas.openxmlformats.org/officeDocument/2006/relationships/chartsheet" Target="chartsheets/sheet55.xml"/><Relationship Id="rId10" Type="http://schemas.openxmlformats.org/officeDocument/2006/relationships/chartsheet" Target="chartsheets/sheet8.xml"/><Relationship Id="rId31" Type="http://schemas.openxmlformats.org/officeDocument/2006/relationships/chartsheet" Target="chartsheets/sheet29.xml"/><Relationship Id="rId44" Type="http://schemas.openxmlformats.org/officeDocument/2006/relationships/chartsheet" Target="chartsheets/sheet42.xml"/><Relationship Id="rId52" Type="http://schemas.openxmlformats.org/officeDocument/2006/relationships/chartsheet" Target="chartsheets/sheet50.xml"/><Relationship Id="rId60" Type="http://schemas.openxmlformats.org/officeDocument/2006/relationships/chartsheet" Target="chartsheets/sheet58.xml"/><Relationship Id="rId65" Type="http://schemas.openxmlformats.org/officeDocument/2006/relationships/worksheet" Target="worksheets/sheet5.xml"/><Relationship Id="rId73" Type="http://schemas.openxmlformats.org/officeDocument/2006/relationships/worksheet" Target="worksheets/sheet13.xml"/><Relationship Id="rId78" Type="http://schemas.openxmlformats.org/officeDocument/2006/relationships/worksheet" Target="worksheets/sheet18.xml"/><Relationship Id="rId81" Type="http://schemas.openxmlformats.org/officeDocument/2006/relationships/worksheet" Target="worksheets/sheet21.xml"/><Relationship Id="rId4" Type="http://schemas.openxmlformats.org/officeDocument/2006/relationships/chartsheet" Target="chartsheets/sheet3.xml"/><Relationship Id="rId9" Type="http://schemas.openxmlformats.org/officeDocument/2006/relationships/chartsheet" Target="chartsheets/sheet7.xml"/><Relationship Id="rId13" Type="http://schemas.openxmlformats.org/officeDocument/2006/relationships/chartsheet" Target="chartsheets/sheet11.xml"/><Relationship Id="rId18" Type="http://schemas.openxmlformats.org/officeDocument/2006/relationships/chartsheet" Target="chartsheets/sheet16.xml"/><Relationship Id="rId39" Type="http://schemas.openxmlformats.org/officeDocument/2006/relationships/chartsheet" Target="chartsheets/sheet37.xml"/><Relationship Id="rId34" Type="http://schemas.openxmlformats.org/officeDocument/2006/relationships/chartsheet" Target="chartsheets/sheet32.xml"/><Relationship Id="rId50" Type="http://schemas.openxmlformats.org/officeDocument/2006/relationships/chartsheet" Target="chartsheets/sheet48.xml"/><Relationship Id="rId55" Type="http://schemas.openxmlformats.org/officeDocument/2006/relationships/chartsheet" Target="chartsheets/sheet53.xml"/><Relationship Id="rId76" Type="http://schemas.openxmlformats.org/officeDocument/2006/relationships/worksheet" Target="worksheets/sheet16.xml"/><Relationship Id="rId7" Type="http://schemas.openxmlformats.org/officeDocument/2006/relationships/chartsheet" Target="chartsheets/sheet5.xml"/><Relationship Id="rId71" Type="http://schemas.openxmlformats.org/officeDocument/2006/relationships/worksheet" Target="worksheets/sheet11.xml"/><Relationship Id="rId2" Type="http://schemas.openxmlformats.org/officeDocument/2006/relationships/chartsheet" Target="chartsheets/sheet1.xml"/><Relationship Id="rId29" Type="http://schemas.openxmlformats.org/officeDocument/2006/relationships/chartsheet" Target="chartsheets/sheet27.xml"/><Relationship Id="rId24" Type="http://schemas.openxmlformats.org/officeDocument/2006/relationships/chartsheet" Target="chartsheets/sheet22.xml"/><Relationship Id="rId40" Type="http://schemas.openxmlformats.org/officeDocument/2006/relationships/chartsheet" Target="chartsheets/sheet38.xml"/><Relationship Id="rId45" Type="http://schemas.openxmlformats.org/officeDocument/2006/relationships/chartsheet" Target="chartsheets/sheet43.xml"/><Relationship Id="rId66" Type="http://schemas.openxmlformats.org/officeDocument/2006/relationships/worksheet" Target="worksheets/sheet6.xml"/><Relationship Id="rId61" Type="http://schemas.openxmlformats.org/officeDocument/2006/relationships/chartsheet" Target="chartsheets/sheet59.xml"/><Relationship Id="rId82"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8.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86.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94.xml"/><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96.xml"/><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98.xml"/><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100.xml"/><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102.xml"/><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104.xml"/><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106.xml"/><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108.xml"/><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3" Type="http://schemas.openxmlformats.org/officeDocument/2006/relationships/chartUserShapes" Target="../drawings/drawing110.xml"/><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3" Type="http://schemas.openxmlformats.org/officeDocument/2006/relationships/chartUserShapes" Target="../drawings/drawing112.xml"/><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3" Type="http://schemas.openxmlformats.org/officeDocument/2006/relationships/chartUserShapes" Target="../drawings/drawing114.xml"/><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3" Type="http://schemas.openxmlformats.org/officeDocument/2006/relationships/chartUserShapes" Target="../drawings/drawing116.xml"/><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3" Type="http://schemas.openxmlformats.org/officeDocument/2006/relationships/chartUserShapes" Target="../drawings/drawing118.xml"/><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3" Type="http://schemas.openxmlformats.org/officeDocument/2006/relationships/chartUserShapes" Target="../drawings/drawing120.xml"/><Relationship Id="rId2" Type="http://schemas.microsoft.com/office/2011/relationships/chartColorStyle" Target="colors60.xml"/><Relationship Id="rId1" Type="http://schemas.microsoft.com/office/2011/relationships/chartStyle" Target="style60.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Graphique D1 - Résultats d'élections en Finlande, 1945-2019</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8.4082668421078699E-2"/>
          <c:w val="0.84691644048153703"/>
          <c:h val="0.70497913337983198"/>
        </c:manualLayout>
      </c:layout>
      <c:lineChart>
        <c:grouping val="standard"/>
        <c:varyColors val="0"/>
        <c:ser>
          <c:idx val="6"/>
          <c:order val="1"/>
          <c:tx>
            <c:v>Parti social-démocrate</c:v>
          </c:tx>
          <c:spPr>
            <a:ln w="28575" cap="rnd">
              <a:solidFill>
                <a:srgbClr val="C00000"/>
              </a:solidFill>
              <a:round/>
            </a:ln>
            <a:effectLst/>
          </c:spPr>
          <c:marker>
            <c:symbol val="circle"/>
            <c:size val="9"/>
            <c:spPr>
              <a:solidFill>
                <a:srgbClr val="C00000"/>
              </a:solidFill>
              <a:ln w="9525">
                <a:solidFill>
                  <a:srgbClr val="C00000"/>
                </a:solidFill>
              </a:ln>
              <a:effectLst/>
            </c:spPr>
          </c:marker>
          <c:cat>
            <c:numRef>
              <c:f>r_elec!$A$2:$A$22</c:f>
              <c:numCache>
                <c:formatCode>General</c:formatCode>
                <c:ptCount val="21"/>
                <c:pt idx="0">
                  <c:v>1945</c:v>
                </c:pt>
                <c:pt idx="1">
                  <c:v>1948</c:v>
                </c:pt>
                <c:pt idx="2">
                  <c:v>1951</c:v>
                </c:pt>
                <c:pt idx="3">
                  <c:v>1954</c:v>
                </c:pt>
                <c:pt idx="4">
                  <c:v>1958</c:v>
                </c:pt>
                <c:pt idx="5">
                  <c:v>1962</c:v>
                </c:pt>
                <c:pt idx="6">
                  <c:v>1966</c:v>
                </c:pt>
                <c:pt idx="7">
                  <c:v>1970</c:v>
                </c:pt>
                <c:pt idx="8">
                  <c:v>1972</c:v>
                </c:pt>
                <c:pt idx="9">
                  <c:v>1975</c:v>
                </c:pt>
                <c:pt idx="10">
                  <c:v>1979</c:v>
                </c:pt>
                <c:pt idx="11">
                  <c:v>1983</c:v>
                </c:pt>
                <c:pt idx="12">
                  <c:v>1987</c:v>
                </c:pt>
                <c:pt idx="13">
                  <c:v>1991</c:v>
                </c:pt>
                <c:pt idx="14">
                  <c:v>1995</c:v>
                </c:pt>
                <c:pt idx="15">
                  <c:v>1999</c:v>
                </c:pt>
                <c:pt idx="16">
                  <c:v>2003</c:v>
                </c:pt>
                <c:pt idx="17">
                  <c:v>2007</c:v>
                </c:pt>
                <c:pt idx="18">
                  <c:v>2011</c:v>
                </c:pt>
                <c:pt idx="19">
                  <c:v>2015</c:v>
                </c:pt>
                <c:pt idx="20">
                  <c:v>2019</c:v>
                </c:pt>
              </c:numCache>
            </c:numRef>
          </c:cat>
          <c:val>
            <c:numRef>
              <c:f>r_elec!$B$2:$B$22</c:f>
              <c:numCache>
                <c:formatCode>General</c:formatCode>
                <c:ptCount val="21"/>
                <c:pt idx="0">
                  <c:v>0.25080000000000002</c:v>
                </c:pt>
                <c:pt idx="1">
                  <c:v>0.26300000000000001</c:v>
                </c:pt>
                <c:pt idx="2">
                  <c:v>0.26500000000000001</c:v>
                </c:pt>
                <c:pt idx="3">
                  <c:v>0.26200000000000001</c:v>
                </c:pt>
                <c:pt idx="4">
                  <c:v>0.23100000000000001</c:v>
                </c:pt>
                <c:pt idx="5">
                  <c:v>0.19500000000000001</c:v>
                </c:pt>
                <c:pt idx="6">
                  <c:v>0.27200000000000002</c:v>
                </c:pt>
                <c:pt idx="7">
                  <c:v>0.23400000000000001</c:v>
                </c:pt>
                <c:pt idx="8">
                  <c:v>0.25800000000000001</c:v>
                </c:pt>
                <c:pt idx="9">
                  <c:v>0.249</c:v>
                </c:pt>
                <c:pt idx="10">
                  <c:v>0.23899999999999999</c:v>
                </c:pt>
                <c:pt idx="11">
                  <c:v>0.26700000000000002</c:v>
                </c:pt>
                <c:pt idx="12">
                  <c:v>0.24099999999999999</c:v>
                </c:pt>
                <c:pt idx="13">
                  <c:v>0.221</c:v>
                </c:pt>
                <c:pt idx="14">
                  <c:v>0.28299999999999997</c:v>
                </c:pt>
                <c:pt idx="15">
                  <c:v>0.22900000000000001</c:v>
                </c:pt>
                <c:pt idx="16">
                  <c:v>0.245</c:v>
                </c:pt>
                <c:pt idx="17">
                  <c:v>0.214</c:v>
                </c:pt>
                <c:pt idx="18">
                  <c:v>0.191</c:v>
                </c:pt>
                <c:pt idx="19">
                  <c:v>0.1651</c:v>
                </c:pt>
                <c:pt idx="20">
                  <c:v>0.17730000000000001</c:v>
                </c:pt>
              </c:numCache>
            </c:numRef>
          </c:val>
          <c:smooth val="0"/>
          <c:extLst xmlns:c16r2="http://schemas.microsoft.com/office/drawing/2015/06/chart">
            <c:ext xmlns:c16="http://schemas.microsoft.com/office/drawing/2014/chart" uri="{C3380CC4-5D6E-409C-BE32-E72D297353CC}">
              <c16:uniqueId val="{00000029-B179-4DCE-9A7C-CF7FAF9A67C8}"/>
            </c:ext>
          </c:extLst>
        </c:ser>
        <c:ser>
          <c:idx val="7"/>
          <c:order val="2"/>
          <c:tx>
            <c:v>Ligue démocratique du peuple / Alliance de gauche</c:v>
          </c:tx>
          <c:spPr>
            <a:ln w="28575" cap="rnd">
              <a:solidFill>
                <a:srgbClr val="FF0000"/>
              </a:solidFill>
              <a:prstDash val="solid"/>
              <a:round/>
            </a:ln>
            <a:effectLst/>
          </c:spPr>
          <c:marker>
            <c:symbol val="circle"/>
            <c:size val="9"/>
            <c:spPr>
              <a:solidFill>
                <a:srgbClr val="FF0000"/>
              </a:solidFill>
              <a:ln w="9525">
                <a:solidFill>
                  <a:srgbClr val="FF0000"/>
                </a:solidFill>
              </a:ln>
              <a:effectLst/>
            </c:spPr>
          </c:marker>
          <c:cat>
            <c:numRef>
              <c:f>r_elec!$A$2:$A$22</c:f>
              <c:numCache>
                <c:formatCode>General</c:formatCode>
                <c:ptCount val="21"/>
                <c:pt idx="0">
                  <c:v>1945</c:v>
                </c:pt>
                <c:pt idx="1">
                  <c:v>1948</c:v>
                </c:pt>
                <c:pt idx="2">
                  <c:v>1951</c:v>
                </c:pt>
                <c:pt idx="3">
                  <c:v>1954</c:v>
                </c:pt>
                <c:pt idx="4">
                  <c:v>1958</c:v>
                </c:pt>
                <c:pt idx="5">
                  <c:v>1962</c:v>
                </c:pt>
                <c:pt idx="6">
                  <c:v>1966</c:v>
                </c:pt>
                <c:pt idx="7">
                  <c:v>1970</c:v>
                </c:pt>
                <c:pt idx="8">
                  <c:v>1972</c:v>
                </c:pt>
                <c:pt idx="9">
                  <c:v>1975</c:v>
                </c:pt>
                <c:pt idx="10">
                  <c:v>1979</c:v>
                </c:pt>
                <c:pt idx="11">
                  <c:v>1983</c:v>
                </c:pt>
                <c:pt idx="12">
                  <c:v>1987</c:v>
                </c:pt>
                <c:pt idx="13">
                  <c:v>1991</c:v>
                </c:pt>
                <c:pt idx="14">
                  <c:v>1995</c:v>
                </c:pt>
                <c:pt idx="15">
                  <c:v>1999</c:v>
                </c:pt>
                <c:pt idx="16">
                  <c:v>2003</c:v>
                </c:pt>
                <c:pt idx="17">
                  <c:v>2007</c:v>
                </c:pt>
                <c:pt idx="18">
                  <c:v>2011</c:v>
                </c:pt>
                <c:pt idx="19">
                  <c:v>2015</c:v>
                </c:pt>
                <c:pt idx="20">
                  <c:v>2019</c:v>
                </c:pt>
              </c:numCache>
            </c:numRef>
          </c:cat>
          <c:val>
            <c:numRef>
              <c:f>r_elec!$C$2:$C$22</c:f>
              <c:numCache>
                <c:formatCode>General</c:formatCode>
                <c:ptCount val="21"/>
                <c:pt idx="13">
                  <c:v>0.10100000000000001</c:v>
                </c:pt>
                <c:pt idx="14">
                  <c:v>0.112</c:v>
                </c:pt>
                <c:pt idx="15">
                  <c:v>0.109</c:v>
                </c:pt>
                <c:pt idx="16">
                  <c:v>9.9000000000000005E-2</c:v>
                </c:pt>
                <c:pt idx="17">
                  <c:v>8.7999999999999995E-2</c:v>
                </c:pt>
                <c:pt idx="18">
                  <c:v>8.1000000000000003E-2</c:v>
                </c:pt>
                <c:pt idx="19">
                  <c:v>7.1300000000000002E-2</c:v>
                </c:pt>
                <c:pt idx="20">
                  <c:v>8.1699999999999995E-2</c:v>
                </c:pt>
              </c:numCache>
            </c:numRef>
          </c:val>
          <c:smooth val="0"/>
          <c:extLst xmlns:c16r2="http://schemas.microsoft.com/office/drawing/2015/06/chart">
            <c:ext xmlns:c16="http://schemas.microsoft.com/office/drawing/2014/chart" uri="{C3380CC4-5D6E-409C-BE32-E72D297353CC}">
              <c16:uniqueId val="{00000001-22AE-40EC-BDC1-B15B2CE9D409}"/>
            </c:ext>
          </c:extLst>
        </c:ser>
        <c:ser>
          <c:idx val="3"/>
          <c:order val="3"/>
          <c:tx>
            <c:v>Verts</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f>r_elec!$A$2:$A$22</c:f>
              <c:numCache>
                <c:formatCode>General</c:formatCode>
                <c:ptCount val="21"/>
                <c:pt idx="0">
                  <c:v>1945</c:v>
                </c:pt>
                <c:pt idx="1">
                  <c:v>1948</c:v>
                </c:pt>
                <c:pt idx="2">
                  <c:v>1951</c:v>
                </c:pt>
                <c:pt idx="3">
                  <c:v>1954</c:v>
                </c:pt>
                <c:pt idx="4">
                  <c:v>1958</c:v>
                </c:pt>
                <c:pt idx="5">
                  <c:v>1962</c:v>
                </c:pt>
                <c:pt idx="6">
                  <c:v>1966</c:v>
                </c:pt>
                <c:pt idx="7">
                  <c:v>1970</c:v>
                </c:pt>
                <c:pt idx="8">
                  <c:v>1972</c:v>
                </c:pt>
                <c:pt idx="9">
                  <c:v>1975</c:v>
                </c:pt>
                <c:pt idx="10">
                  <c:v>1979</c:v>
                </c:pt>
                <c:pt idx="11">
                  <c:v>1983</c:v>
                </c:pt>
                <c:pt idx="12">
                  <c:v>1987</c:v>
                </c:pt>
                <c:pt idx="13">
                  <c:v>1991</c:v>
                </c:pt>
                <c:pt idx="14">
                  <c:v>1995</c:v>
                </c:pt>
                <c:pt idx="15">
                  <c:v>1999</c:v>
                </c:pt>
                <c:pt idx="16">
                  <c:v>2003</c:v>
                </c:pt>
                <c:pt idx="17">
                  <c:v>2007</c:v>
                </c:pt>
                <c:pt idx="18">
                  <c:v>2011</c:v>
                </c:pt>
                <c:pt idx="19">
                  <c:v>2015</c:v>
                </c:pt>
                <c:pt idx="20">
                  <c:v>2019</c:v>
                </c:pt>
              </c:numCache>
            </c:numRef>
          </c:cat>
          <c:val>
            <c:numRef>
              <c:f>r_elec!$D$2:$D$22</c:f>
              <c:numCache>
                <c:formatCode>General</c:formatCode>
                <c:ptCount val="21"/>
                <c:pt idx="11">
                  <c:v>1.4999999999999999E-2</c:v>
                </c:pt>
                <c:pt idx="12">
                  <c:v>0.04</c:v>
                </c:pt>
                <c:pt idx="13">
                  <c:v>6.8000000000000005E-2</c:v>
                </c:pt>
                <c:pt idx="14">
                  <c:v>6.5000000000000002E-2</c:v>
                </c:pt>
                <c:pt idx="15">
                  <c:v>7.2999999999999995E-2</c:v>
                </c:pt>
                <c:pt idx="16">
                  <c:v>0.08</c:v>
                </c:pt>
                <c:pt idx="17">
                  <c:v>8.5000000000000006E-2</c:v>
                </c:pt>
                <c:pt idx="18">
                  <c:v>7.2999999999999995E-2</c:v>
                </c:pt>
                <c:pt idx="19">
                  <c:v>8.5300000000000001E-2</c:v>
                </c:pt>
                <c:pt idx="20">
                  <c:v>0.1149</c:v>
                </c:pt>
              </c:numCache>
            </c:numRef>
          </c:val>
          <c:smooth val="0"/>
          <c:extLst xmlns:c16r2="http://schemas.microsoft.com/office/drawing/2015/06/chart">
            <c:ext xmlns:c16="http://schemas.microsoft.com/office/drawing/2014/chart" uri="{C3380CC4-5D6E-409C-BE32-E72D297353CC}">
              <c16:uniqueId val="{0000002D-B179-4DCE-9A7C-CF7FAF9A67C8}"/>
            </c:ext>
          </c:extLst>
        </c:ser>
        <c:ser>
          <c:idx val="2"/>
          <c:order val="4"/>
          <c:tx>
            <c:v>Parti du centre</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f>r_elec!$A$2:$A$22</c:f>
              <c:numCache>
                <c:formatCode>General</c:formatCode>
                <c:ptCount val="21"/>
                <c:pt idx="0">
                  <c:v>1945</c:v>
                </c:pt>
                <c:pt idx="1">
                  <c:v>1948</c:v>
                </c:pt>
                <c:pt idx="2">
                  <c:v>1951</c:v>
                </c:pt>
                <c:pt idx="3">
                  <c:v>1954</c:v>
                </c:pt>
                <c:pt idx="4">
                  <c:v>1958</c:v>
                </c:pt>
                <c:pt idx="5">
                  <c:v>1962</c:v>
                </c:pt>
                <c:pt idx="6">
                  <c:v>1966</c:v>
                </c:pt>
                <c:pt idx="7">
                  <c:v>1970</c:v>
                </c:pt>
                <c:pt idx="8">
                  <c:v>1972</c:v>
                </c:pt>
                <c:pt idx="9">
                  <c:v>1975</c:v>
                </c:pt>
                <c:pt idx="10">
                  <c:v>1979</c:v>
                </c:pt>
                <c:pt idx="11">
                  <c:v>1983</c:v>
                </c:pt>
                <c:pt idx="12">
                  <c:v>1987</c:v>
                </c:pt>
                <c:pt idx="13">
                  <c:v>1991</c:v>
                </c:pt>
                <c:pt idx="14">
                  <c:v>1995</c:v>
                </c:pt>
                <c:pt idx="15">
                  <c:v>1999</c:v>
                </c:pt>
                <c:pt idx="16">
                  <c:v>2003</c:v>
                </c:pt>
                <c:pt idx="17">
                  <c:v>2007</c:v>
                </c:pt>
                <c:pt idx="18">
                  <c:v>2011</c:v>
                </c:pt>
                <c:pt idx="19">
                  <c:v>2015</c:v>
                </c:pt>
                <c:pt idx="20">
                  <c:v>2019</c:v>
                </c:pt>
              </c:numCache>
            </c:numRef>
          </c:cat>
          <c:val>
            <c:numRef>
              <c:f>r_elec!$H$2:$H$22</c:f>
              <c:numCache>
                <c:formatCode>General</c:formatCode>
                <c:ptCount val="21"/>
                <c:pt idx="0">
                  <c:v>0.2135</c:v>
                </c:pt>
                <c:pt idx="1">
                  <c:v>0.24199999999999999</c:v>
                </c:pt>
                <c:pt idx="2">
                  <c:v>0.23300000000000001</c:v>
                </c:pt>
                <c:pt idx="3">
                  <c:v>0.24099999999999999</c:v>
                </c:pt>
                <c:pt idx="4">
                  <c:v>0.23100000000000001</c:v>
                </c:pt>
                <c:pt idx="5">
                  <c:v>0.23</c:v>
                </c:pt>
                <c:pt idx="6">
                  <c:v>0.21199999999999999</c:v>
                </c:pt>
                <c:pt idx="7">
                  <c:v>0.17100000000000001</c:v>
                </c:pt>
                <c:pt idx="8">
                  <c:v>0.16400000000000001</c:v>
                </c:pt>
                <c:pt idx="9">
                  <c:v>0.17599999999999999</c:v>
                </c:pt>
                <c:pt idx="10">
                  <c:v>0.17299999999999999</c:v>
                </c:pt>
                <c:pt idx="11">
                  <c:v>0.17599999999999999</c:v>
                </c:pt>
                <c:pt idx="12">
                  <c:v>0.17599999999999999</c:v>
                </c:pt>
                <c:pt idx="13">
                  <c:v>0.248</c:v>
                </c:pt>
                <c:pt idx="14">
                  <c:v>0.19800000000000001</c:v>
                </c:pt>
                <c:pt idx="15">
                  <c:v>0.224</c:v>
                </c:pt>
                <c:pt idx="16">
                  <c:v>0.247</c:v>
                </c:pt>
                <c:pt idx="17">
                  <c:v>0.23100000000000001</c:v>
                </c:pt>
                <c:pt idx="18">
                  <c:v>0.158</c:v>
                </c:pt>
                <c:pt idx="19">
                  <c:v>0.21099999999999999</c:v>
                </c:pt>
                <c:pt idx="20">
                  <c:v>0.1376</c:v>
                </c:pt>
              </c:numCache>
            </c:numRef>
          </c:val>
          <c:smooth val="0"/>
          <c:extLst xmlns:c16r2="http://schemas.microsoft.com/office/drawing/2015/06/chart">
            <c:ext xmlns:c16="http://schemas.microsoft.com/office/drawing/2014/chart" uri="{C3380CC4-5D6E-409C-BE32-E72D297353CC}">
              <c16:uniqueId val="{0000002F-B179-4DCE-9A7C-CF7FAF9A67C8}"/>
            </c:ext>
          </c:extLst>
        </c:ser>
        <c:ser>
          <c:idx val="5"/>
          <c:order val="5"/>
          <c:tx>
            <c:v>Parti de la coalition nationale</c:v>
          </c:tx>
          <c:spPr>
            <a:ln w="28575" cap="rnd">
              <a:solidFill>
                <a:srgbClr val="002060"/>
              </a:solidFill>
              <a:round/>
            </a:ln>
            <a:effectLst/>
          </c:spPr>
          <c:marker>
            <c:symbol val="circle"/>
            <c:size val="9"/>
            <c:spPr>
              <a:solidFill>
                <a:srgbClr val="002060"/>
              </a:solidFill>
              <a:ln w="9525">
                <a:solidFill>
                  <a:srgbClr val="002060"/>
                </a:solidFill>
              </a:ln>
              <a:effectLst/>
            </c:spPr>
          </c:marker>
          <c:cat>
            <c:numRef>
              <c:f>r_elec!$A$2:$A$22</c:f>
              <c:numCache>
                <c:formatCode>General</c:formatCode>
                <c:ptCount val="21"/>
                <c:pt idx="0">
                  <c:v>1945</c:v>
                </c:pt>
                <c:pt idx="1">
                  <c:v>1948</c:v>
                </c:pt>
                <c:pt idx="2">
                  <c:v>1951</c:v>
                </c:pt>
                <c:pt idx="3">
                  <c:v>1954</c:v>
                </c:pt>
                <c:pt idx="4">
                  <c:v>1958</c:v>
                </c:pt>
                <c:pt idx="5">
                  <c:v>1962</c:v>
                </c:pt>
                <c:pt idx="6">
                  <c:v>1966</c:v>
                </c:pt>
                <c:pt idx="7">
                  <c:v>1970</c:v>
                </c:pt>
                <c:pt idx="8">
                  <c:v>1972</c:v>
                </c:pt>
                <c:pt idx="9">
                  <c:v>1975</c:v>
                </c:pt>
                <c:pt idx="10">
                  <c:v>1979</c:v>
                </c:pt>
                <c:pt idx="11">
                  <c:v>1983</c:v>
                </c:pt>
                <c:pt idx="12">
                  <c:v>1987</c:v>
                </c:pt>
                <c:pt idx="13">
                  <c:v>1991</c:v>
                </c:pt>
                <c:pt idx="14">
                  <c:v>1995</c:v>
                </c:pt>
                <c:pt idx="15">
                  <c:v>1999</c:v>
                </c:pt>
                <c:pt idx="16">
                  <c:v>2003</c:v>
                </c:pt>
                <c:pt idx="17">
                  <c:v>2007</c:v>
                </c:pt>
                <c:pt idx="18">
                  <c:v>2011</c:v>
                </c:pt>
                <c:pt idx="19">
                  <c:v>2015</c:v>
                </c:pt>
                <c:pt idx="20">
                  <c:v>2019</c:v>
                </c:pt>
              </c:numCache>
            </c:numRef>
          </c:cat>
          <c:val>
            <c:numRef>
              <c:f>r_elec!$F$2:$F$22</c:f>
              <c:numCache>
                <c:formatCode>General</c:formatCode>
                <c:ptCount val="21"/>
                <c:pt idx="0">
                  <c:v>0.15040000000000001</c:v>
                </c:pt>
                <c:pt idx="1">
                  <c:v>0.17</c:v>
                </c:pt>
                <c:pt idx="2">
                  <c:v>0.14599999999999999</c:v>
                </c:pt>
                <c:pt idx="3">
                  <c:v>0.128</c:v>
                </c:pt>
                <c:pt idx="4">
                  <c:v>0.153</c:v>
                </c:pt>
                <c:pt idx="5">
                  <c:v>0.151</c:v>
                </c:pt>
                <c:pt idx="6">
                  <c:v>0.13800000000000001</c:v>
                </c:pt>
                <c:pt idx="7">
                  <c:v>0.18</c:v>
                </c:pt>
                <c:pt idx="8">
                  <c:v>0.17599999999999999</c:v>
                </c:pt>
                <c:pt idx="9">
                  <c:v>0.184</c:v>
                </c:pt>
                <c:pt idx="10">
                  <c:v>0.217</c:v>
                </c:pt>
                <c:pt idx="11">
                  <c:v>0.221</c:v>
                </c:pt>
                <c:pt idx="12">
                  <c:v>0.23100000000000001</c:v>
                </c:pt>
                <c:pt idx="13">
                  <c:v>0.193</c:v>
                </c:pt>
                <c:pt idx="14">
                  <c:v>0.17899999999999999</c:v>
                </c:pt>
                <c:pt idx="15">
                  <c:v>0.21</c:v>
                </c:pt>
                <c:pt idx="16">
                  <c:v>0.186</c:v>
                </c:pt>
                <c:pt idx="17">
                  <c:v>0.223</c:v>
                </c:pt>
                <c:pt idx="18">
                  <c:v>0.20399999999999999</c:v>
                </c:pt>
                <c:pt idx="19">
                  <c:v>0.182</c:v>
                </c:pt>
                <c:pt idx="20">
                  <c:v>0.17</c:v>
                </c:pt>
              </c:numCache>
            </c:numRef>
          </c:val>
          <c:smooth val="0"/>
          <c:extLst xmlns:c16r2="http://schemas.microsoft.com/office/drawing/2015/06/chart">
            <c:ext xmlns:c16="http://schemas.microsoft.com/office/drawing/2014/chart" uri="{C3380CC4-5D6E-409C-BE32-E72D297353CC}">
              <c16:uniqueId val="{00000000-BDCC-48E1-8F46-6E4365030CD0}"/>
            </c:ext>
          </c:extLst>
        </c:ser>
        <c:ser>
          <c:idx val="1"/>
          <c:order val="6"/>
          <c:tx>
            <c:v>Parti rural finlandais</c:v>
          </c:tx>
          <c:spPr>
            <a:ln w="28575" cap="rnd">
              <a:solidFill>
                <a:schemeClr val="accent3"/>
              </a:solidFill>
              <a:round/>
            </a:ln>
            <a:effectLst/>
          </c:spPr>
          <c:marker>
            <c:symbol val="circle"/>
            <c:size val="9"/>
            <c:spPr>
              <a:solidFill>
                <a:schemeClr val="accent3"/>
              </a:solidFill>
              <a:ln w="9525">
                <a:solidFill>
                  <a:schemeClr val="accent3"/>
                </a:solidFill>
              </a:ln>
              <a:effectLst/>
            </c:spPr>
          </c:marker>
          <c:cat>
            <c:numRef>
              <c:f>r_elec!$A$2:$A$22</c:f>
              <c:numCache>
                <c:formatCode>General</c:formatCode>
                <c:ptCount val="21"/>
                <c:pt idx="0">
                  <c:v>1945</c:v>
                </c:pt>
                <c:pt idx="1">
                  <c:v>1948</c:v>
                </c:pt>
                <c:pt idx="2">
                  <c:v>1951</c:v>
                </c:pt>
                <c:pt idx="3">
                  <c:v>1954</c:v>
                </c:pt>
                <c:pt idx="4">
                  <c:v>1958</c:v>
                </c:pt>
                <c:pt idx="5">
                  <c:v>1962</c:v>
                </c:pt>
                <c:pt idx="6">
                  <c:v>1966</c:v>
                </c:pt>
                <c:pt idx="7">
                  <c:v>1970</c:v>
                </c:pt>
                <c:pt idx="8">
                  <c:v>1972</c:v>
                </c:pt>
                <c:pt idx="9">
                  <c:v>1975</c:v>
                </c:pt>
                <c:pt idx="10">
                  <c:v>1979</c:v>
                </c:pt>
                <c:pt idx="11">
                  <c:v>1983</c:v>
                </c:pt>
                <c:pt idx="12">
                  <c:v>1987</c:v>
                </c:pt>
                <c:pt idx="13">
                  <c:v>1991</c:v>
                </c:pt>
                <c:pt idx="14">
                  <c:v>1995</c:v>
                </c:pt>
                <c:pt idx="15">
                  <c:v>1999</c:v>
                </c:pt>
                <c:pt idx="16">
                  <c:v>2003</c:v>
                </c:pt>
                <c:pt idx="17">
                  <c:v>2007</c:v>
                </c:pt>
                <c:pt idx="18">
                  <c:v>2011</c:v>
                </c:pt>
                <c:pt idx="19">
                  <c:v>2015</c:v>
                </c:pt>
                <c:pt idx="20">
                  <c:v>2019</c:v>
                </c:pt>
              </c:numCache>
            </c:numRef>
          </c:cat>
          <c:val>
            <c:numRef>
              <c:f>r_elec!$E$2:$E$22</c:f>
              <c:numCache>
                <c:formatCode>General</c:formatCode>
                <c:ptCount val="21"/>
                <c:pt idx="5">
                  <c:v>2.1999999999999999E-2</c:v>
                </c:pt>
                <c:pt idx="6">
                  <c:v>0.01</c:v>
                </c:pt>
                <c:pt idx="7">
                  <c:v>0.105</c:v>
                </c:pt>
                <c:pt idx="8">
                  <c:v>9.1999999999999998E-2</c:v>
                </c:pt>
                <c:pt idx="9">
                  <c:v>3.5000000000000003E-2</c:v>
                </c:pt>
                <c:pt idx="10">
                  <c:v>4.5999999999999999E-2</c:v>
                </c:pt>
                <c:pt idx="11">
                  <c:v>9.7000000000000003E-2</c:v>
                </c:pt>
                <c:pt idx="12">
                  <c:v>6.3E-2</c:v>
                </c:pt>
                <c:pt idx="13">
                  <c:v>4.8000000000000001E-2</c:v>
                </c:pt>
                <c:pt idx="14">
                  <c:v>1.2999999999999999E-2</c:v>
                </c:pt>
              </c:numCache>
            </c:numRef>
          </c:val>
          <c:smooth val="0"/>
          <c:extLst xmlns:c16r2="http://schemas.microsoft.com/office/drawing/2015/06/chart">
            <c:ext xmlns:c16="http://schemas.microsoft.com/office/drawing/2014/chart" uri="{C3380CC4-5D6E-409C-BE32-E72D297353CC}">
              <c16:uniqueId val="{0000002B-B179-4DCE-9A7C-CF7FAF9A67C8}"/>
            </c:ext>
          </c:extLst>
        </c:ser>
        <c:ser>
          <c:idx val="4"/>
          <c:order val="7"/>
          <c:tx>
            <c:v>Vrais Finlandais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r_elec!$A$2:$A$22</c:f>
              <c:numCache>
                <c:formatCode>General</c:formatCode>
                <c:ptCount val="21"/>
                <c:pt idx="0">
                  <c:v>1945</c:v>
                </c:pt>
                <c:pt idx="1">
                  <c:v>1948</c:v>
                </c:pt>
                <c:pt idx="2">
                  <c:v>1951</c:v>
                </c:pt>
                <c:pt idx="3">
                  <c:v>1954</c:v>
                </c:pt>
                <c:pt idx="4">
                  <c:v>1958</c:v>
                </c:pt>
                <c:pt idx="5">
                  <c:v>1962</c:v>
                </c:pt>
                <c:pt idx="6">
                  <c:v>1966</c:v>
                </c:pt>
                <c:pt idx="7">
                  <c:v>1970</c:v>
                </c:pt>
                <c:pt idx="8">
                  <c:v>1972</c:v>
                </c:pt>
                <c:pt idx="9">
                  <c:v>1975</c:v>
                </c:pt>
                <c:pt idx="10">
                  <c:v>1979</c:v>
                </c:pt>
                <c:pt idx="11">
                  <c:v>1983</c:v>
                </c:pt>
                <c:pt idx="12">
                  <c:v>1987</c:v>
                </c:pt>
                <c:pt idx="13">
                  <c:v>1991</c:v>
                </c:pt>
                <c:pt idx="14">
                  <c:v>1995</c:v>
                </c:pt>
                <c:pt idx="15">
                  <c:v>1999</c:v>
                </c:pt>
                <c:pt idx="16">
                  <c:v>2003</c:v>
                </c:pt>
                <c:pt idx="17">
                  <c:v>2007</c:v>
                </c:pt>
                <c:pt idx="18">
                  <c:v>2011</c:v>
                </c:pt>
                <c:pt idx="19">
                  <c:v>2015</c:v>
                </c:pt>
                <c:pt idx="20">
                  <c:v>2019</c:v>
                </c:pt>
              </c:numCache>
            </c:numRef>
          </c:cat>
          <c:val>
            <c:numRef>
              <c:f>r_elec!$G$2:$G$22</c:f>
              <c:numCache>
                <c:formatCode>General</c:formatCode>
                <c:ptCount val="21"/>
                <c:pt idx="15">
                  <c:v>0.01</c:v>
                </c:pt>
                <c:pt idx="16">
                  <c:v>1.6E-2</c:v>
                </c:pt>
                <c:pt idx="17">
                  <c:v>4.1000000000000002E-2</c:v>
                </c:pt>
                <c:pt idx="18">
                  <c:v>0.191</c:v>
                </c:pt>
                <c:pt idx="19">
                  <c:v>0.17649999999999999</c:v>
                </c:pt>
                <c:pt idx="20">
                  <c:v>0.17480000000000001</c:v>
                </c:pt>
              </c:numCache>
            </c:numRef>
          </c:val>
          <c:smooth val="0"/>
          <c:extLst xmlns:c16r2="http://schemas.microsoft.com/office/drawing/2015/06/chart">
            <c:ext xmlns:c16="http://schemas.microsoft.com/office/drawing/2014/chart" uri="{C3380CC4-5D6E-409C-BE32-E72D297353CC}">
              <c16:uniqueId val="{00000031-B179-4DCE-9A7C-CF7FAF9A67C8}"/>
            </c:ext>
          </c:extLst>
        </c:ser>
        <c:dLbls>
          <c:showLegendKey val="0"/>
          <c:showVal val="0"/>
          <c:showCatName val="0"/>
          <c:showSerName val="0"/>
          <c:showPercent val="0"/>
          <c:showBubbleSize val="0"/>
        </c:dLbls>
        <c:marker val="1"/>
        <c:smooth val="0"/>
        <c:axId val="1915616208"/>
        <c:axId val="1915618384"/>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r_elec!$A$1</c15:sqref>
                        </c15:formulaRef>
                      </c:ext>
                    </c:extLst>
                    <c:strCache>
                      <c:ptCount val="1"/>
                      <c:pt idx="0">
                        <c:v>year</c:v>
                      </c:pt>
                    </c:strCache>
                  </c:strRef>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r_elec!$A$2:$A$22</c15:sqref>
                        </c15:formulaRef>
                      </c:ext>
                    </c:extLst>
                    <c:numCache>
                      <c:formatCode>General</c:formatCode>
                      <c:ptCount val="21"/>
                      <c:pt idx="0">
                        <c:v>1945</c:v>
                      </c:pt>
                      <c:pt idx="1">
                        <c:v>1948</c:v>
                      </c:pt>
                      <c:pt idx="2">
                        <c:v>1951</c:v>
                      </c:pt>
                      <c:pt idx="3">
                        <c:v>1954</c:v>
                      </c:pt>
                      <c:pt idx="4">
                        <c:v>1958</c:v>
                      </c:pt>
                      <c:pt idx="5">
                        <c:v>1962</c:v>
                      </c:pt>
                      <c:pt idx="6">
                        <c:v>1966</c:v>
                      </c:pt>
                      <c:pt idx="7">
                        <c:v>1970</c:v>
                      </c:pt>
                      <c:pt idx="8">
                        <c:v>1972</c:v>
                      </c:pt>
                      <c:pt idx="9">
                        <c:v>1975</c:v>
                      </c:pt>
                      <c:pt idx="10">
                        <c:v>1979</c:v>
                      </c:pt>
                      <c:pt idx="11">
                        <c:v>1983</c:v>
                      </c:pt>
                      <c:pt idx="12">
                        <c:v>1987</c:v>
                      </c:pt>
                      <c:pt idx="13">
                        <c:v>1991</c:v>
                      </c:pt>
                      <c:pt idx="14">
                        <c:v>1995</c:v>
                      </c:pt>
                      <c:pt idx="15">
                        <c:v>1999</c:v>
                      </c:pt>
                      <c:pt idx="16">
                        <c:v>2003</c:v>
                      </c:pt>
                      <c:pt idx="17">
                        <c:v>2007</c:v>
                      </c:pt>
                      <c:pt idx="18">
                        <c:v>2011</c:v>
                      </c:pt>
                      <c:pt idx="19">
                        <c:v>2015</c:v>
                      </c:pt>
                      <c:pt idx="20">
                        <c:v>2019</c:v>
                      </c:pt>
                    </c:numCache>
                  </c:numRef>
                </c:cat>
                <c:val>
                  <c:numRef>
                    <c:extLst xmlns:c16r2="http://schemas.microsoft.com/office/drawing/2015/06/chart">
                      <c:ext uri="{02D57815-91ED-43cb-92C2-25804820EDAC}">
                        <c15:formulaRef>
                          <c15:sqref>r_elec!$A$2:$A$14</c15:sqref>
                        </c15:formulaRef>
                      </c:ext>
                    </c:extLst>
                    <c:numCache>
                      <c:formatCode>General</c:formatCode>
                      <c:ptCount val="13"/>
                      <c:pt idx="0">
                        <c:v>1945</c:v>
                      </c:pt>
                      <c:pt idx="1">
                        <c:v>1948</c:v>
                      </c:pt>
                      <c:pt idx="2">
                        <c:v>1951</c:v>
                      </c:pt>
                      <c:pt idx="3">
                        <c:v>1954</c:v>
                      </c:pt>
                      <c:pt idx="4">
                        <c:v>1958</c:v>
                      </c:pt>
                      <c:pt idx="5">
                        <c:v>1962</c:v>
                      </c:pt>
                      <c:pt idx="6">
                        <c:v>1966</c:v>
                      </c:pt>
                      <c:pt idx="7">
                        <c:v>1970</c:v>
                      </c:pt>
                      <c:pt idx="8">
                        <c:v>1972</c:v>
                      </c:pt>
                      <c:pt idx="9">
                        <c:v>1975</c:v>
                      </c:pt>
                      <c:pt idx="10">
                        <c:v>1979</c:v>
                      </c:pt>
                      <c:pt idx="11">
                        <c:v>1983</c:v>
                      </c:pt>
                      <c:pt idx="12">
                        <c:v>1987</c:v>
                      </c:pt>
                    </c:numCache>
                  </c:numRef>
                </c:val>
                <c:smooth val="0"/>
                <c:extLst xmlns:c16r2="http://schemas.microsoft.com/office/drawing/2015/06/chart">
                  <c:ext xmlns:c16="http://schemas.microsoft.com/office/drawing/2014/chart" uri="{C3380CC4-5D6E-409C-BE32-E72D297353CC}">
                    <c16:uniqueId val="{00000027-B179-4DCE-9A7C-CF7FAF9A67C8}"/>
                  </c:ext>
                </c:extLst>
              </c15:ser>
            </c15:filteredLineSeries>
          </c:ext>
        </c:extLst>
      </c:lineChart>
      <c:dateAx>
        <c:axId val="19156162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5618384"/>
        <c:crosses val="autoZero"/>
        <c:auto val="0"/>
        <c:lblOffset val="100"/>
        <c:baseTimeUnit val="days"/>
        <c:majorUnit val="5"/>
        <c:majorTimeUnit val="days"/>
        <c:minorUnit val="1"/>
      </c:dateAx>
      <c:valAx>
        <c:axId val="1915618384"/>
        <c:scaling>
          <c:orientation val="minMax"/>
          <c:max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5616208"/>
        <c:crosses val="autoZero"/>
        <c:crossBetween val="midCat"/>
      </c:valAx>
      <c:spPr>
        <a:noFill/>
        <a:ln>
          <a:solidFill>
            <a:sysClr val="windowText" lastClr="000000"/>
          </a:solidFill>
        </a:ln>
        <a:effectLst/>
      </c:spPr>
    </c:plotArea>
    <c:legend>
      <c:legendPos val="b"/>
      <c:layout>
        <c:manualLayout>
          <c:xMode val="edge"/>
          <c:yMode val="edge"/>
          <c:x val="0.32188170552110901"/>
          <c:y val="9.5632115953147606E-2"/>
          <c:w val="0.63629172735569905"/>
          <c:h val="0.26009866918616098"/>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DB4 - Vote de gauche par décile de revenu en Finlande (lignes)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7076794705627"/>
          <c:w val="0.91062130312926604"/>
          <c:h val="0.72834932790503204"/>
        </c:manualLayout>
      </c:layout>
      <c:lineChart>
        <c:grouping val="standard"/>
        <c:varyColors val="0"/>
        <c:ser>
          <c:idx val="0"/>
          <c:order val="0"/>
          <c:tx>
            <c:v>1972-79</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r_vote!$C$8:$C$17</c:f>
              <c:numCache>
                <c:formatCode>General</c:formatCode>
                <c:ptCount val="10"/>
                <c:pt idx="0">
                  <c:v>0.44276311993598938</c:v>
                </c:pt>
                <c:pt idx="1">
                  <c:v>0.4538295567035675</c:v>
                </c:pt>
                <c:pt idx="2">
                  <c:v>0.47340959310531616</c:v>
                </c:pt>
                <c:pt idx="3">
                  <c:v>0.44201469421386719</c:v>
                </c:pt>
                <c:pt idx="4">
                  <c:v>0.47892025113105774</c:v>
                </c:pt>
                <c:pt idx="5">
                  <c:v>0.4747614860534668</c:v>
                </c:pt>
                <c:pt idx="6">
                  <c:v>0.48536098003387451</c:v>
                </c:pt>
                <c:pt idx="7">
                  <c:v>0.49702358245849609</c:v>
                </c:pt>
                <c:pt idx="8">
                  <c:v>0.3870207667350769</c:v>
                </c:pt>
                <c:pt idx="9">
                  <c:v>0.27504375576972961</c:v>
                </c:pt>
              </c:numCache>
            </c:numRef>
          </c:val>
          <c:smooth val="0"/>
          <c:extLst xmlns:c16r2="http://schemas.microsoft.com/office/drawing/2015/06/chart">
            <c:ext xmlns:c16="http://schemas.microsoft.com/office/drawing/2014/chart" uri="{C3380CC4-5D6E-409C-BE32-E72D297353CC}">
              <c16:uniqueId val="{00000000-2DE3-4508-8713-935E13100FBB}"/>
            </c:ext>
          </c:extLst>
        </c:ser>
        <c:ser>
          <c:idx val="1"/>
          <c:order val="1"/>
          <c:tx>
            <c:v>1983-87</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r_vote!$D$8:$D$17</c:f>
              <c:numCache>
                <c:formatCode>General</c:formatCode>
                <c:ptCount val="10"/>
                <c:pt idx="0">
                  <c:v>0.41098085045814514</c:v>
                </c:pt>
                <c:pt idx="1">
                  <c:v>0.47478288412094116</c:v>
                </c:pt>
                <c:pt idx="2">
                  <c:v>0.49752432107925415</c:v>
                </c:pt>
                <c:pt idx="3">
                  <c:v>0.4852757453918457</c:v>
                </c:pt>
                <c:pt idx="4">
                  <c:v>0.45805680751800537</c:v>
                </c:pt>
                <c:pt idx="5">
                  <c:v>0.42873385548591614</c:v>
                </c:pt>
                <c:pt idx="6">
                  <c:v>0.39678797125816345</c:v>
                </c:pt>
                <c:pt idx="7">
                  <c:v>0.39211103320121765</c:v>
                </c:pt>
                <c:pt idx="8">
                  <c:v>0.38862535357475281</c:v>
                </c:pt>
                <c:pt idx="9">
                  <c:v>0.2590709924697876</c:v>
                </c:pt>
              </c:numCache>
            </c:numRef>
          </c:val>
          <c:smooth val="0"/>
          <c:extLst xmlns:c16r2="http://schemas.microsoft.com/office/drawing/2015/06/chart">
            <c:ext xmlns:c16="http://schemas.microsoft.com/office/drawing/2014/chart" uri="{C3380CC4-5D6E-409C-BE32-E72D297353CC}">
              <c16:uniqueId val="{00000001-2DE3-4508-8713-935E13100FBB}"/>
            </c:ext>
          </c:extLst>
        </c:ser>
        <c:ser>
          <c:idx val="2"/>
          <c:order val="2"/>
          <c:tx>
            <c:v>1995-99</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r_vote!$E$8:$E$17</c:f>
              <c:numCache>
                <c:formatCode>General</c:formatCode>
                <c:ptCount val="10"/>
                <c:pt idx="0">
                  <c:v>0.46038752794265747</c:v>
                </c:pt>
                <c:pt idx="1">
                  <c:v>0.46758151054382324</c:v>
                </c:pt>
                <c:pt idx="2">
                  <c:v>0.4918924868106842</c:v>
                </c:pt>
                <c:pt idx="3">
                  <c:v>0.45463380217552185</c:v>
                </c:pt>
                <c:pt idx="4">
                  <c:v>0.46090751886367798</c:v>
                </c:pt>
                <c:pt idx="5">
                  <c:v>0.46454089879989624</c:v>
                </c:pt>
                <c:pt idx="6">
                  <c:v>0.45296928286552429</c:v>
                </c:pt>
                <c:pt idx="7">
                  <c:v>0.4357675313949585</c:v>
                </c:pt>
                <c:pt idx="8">
                  <c:v>0.46392202377319336</c:v>
                </c:pt>
                <c:pt idx="9">
                  <c:v>0.35154169797897339</c:v>
                </c:pt>
              </c:numCache>
            </c:numRef>
          </c:val>
          <c:smooth val="0"/>
          <c:extLst xmlns:c16r2="http://schemas.microsoft.com/office/drawing/2015/06/chart">
            <c:ext xmlns:c16="http://schemas.microsoft.com/office/drawing/2014/chart" uri="{C3380CC4-5D6E-409C-BE32-E72D297353CC}">
              <c16:uniqueId val="{00000002-2DE3-4508-8713-935E13100FBB}"/>
            </c:ext>
          </c:extLst>
        </c:ser>
        <c:ser>
          <c:idx val="3"/>
          <c:order val="3"/>
          <c:tx>
            <c:v>2002-07</c:v>
          </c:tx>
          <c:spPr>
            <a:ln w="28575" cap="rnd">
              <a:solidFill>
                <a:srgbClr val="7030A0"/>
              </a:solidFill>
              <a:round/>
            </a:ln>
            <a:effectLst/>
          </c:spPr>
          <c:marker>
            <c:symbol val="circle"/>
            <c:size val="9"/>
            <c:spPr>
              <a:solidFill>
                <a:srgbClr val="7030A0"/>
              </a:solidFill>
              <a:ln w="9525">
                <a:solidFill>
                  <a:srgbClr val="7030A0"/>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r_vote!$F$8:$F$17</c:f>
              <c:numCache>
                <c:formatCode>General</c:formatCode>
                <c:ptCount val="10"/>
                <c:pt idx="0">
                  <c:v>0.47331342101097107</c:v>
                </c:pt>
                <c:pt idx="1">
                  <c:v>0.43585920333862305</c:v>
                </c:pt>
                <c:pt idx="2">
                  <c:v>0.4204273521900177</c:v>
                </c:pt>
                <c:pt idx="3">
                  <c:v>0.47284406423568726</c:v>
                </c:pt>
                <c:pt idx="4">
                  <c:v>0.40473595261573792</c:v>
                </c:pt>
                <c:pt idx="5">
                  <c:v>0.39788103103637695</c:v>
                </c:pt>
                <c:pt idx="6">
                  <c:v>0.38482365012168884</c:v>
                </c:pt>
                <c:pt idx="7">
                  <c:v>0.40059947967529297</c:v>
                </c:pt>
                <c:pt idx="8">
                  <c:v>0.36739203333854675</c:v>
                </c:pt>
                <c:pt idx="9">
                  <c:v>0.35865628719329834</c:v>
                </c:pt>
              </c:numCache>
            </c:numRef>
          </c:val>
          <c:smooth val="0"/>
          <c:extLst xmlns:c16r2="http://schemas.microsoft.com/office/drawing/2015/06/chart">
            <c:ext xmlns:c16="http://schemas.microsoft.com/office/drawing/2014/chart" uri="{C3380CC4-5D6E-409C-BE32-E72D297353CC}">
              <c16:uniqueId val="{00000003-2DE3-4508-8713-935E13100FBB}"/>
            </c:ext>
          </c:extLst>
        </c:ser>
        <c:ser>
          <c:idx val="4"/>
          <c:order val="4"/>
          <c:tx>
            <c:v>2011-15</c:v>
          </c:tx>
          <c:spPr>
            <a:ln w="28575" cap="rnd">
              <a:solidFill>
                <a:schemeClr val="accent4"/>
              </a:solidFill>
              <a:round/>
            </a:ln>
            <a:effectLst/>
          </c:spPr>
          <c:marker>
            <c:symbol val="circle"/>
            <c:size val="9"/>
            <c:spPr>
              <a:solidFill>
                <a:schemeClr val="accent4"/>
              </a:solidFill>
              <a:ln w="9525">
                <a:solidFill>
                  <a:schemeClr val="accent4"/>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r_vote!$G$8:$G$17</c:f>
              <c:numCache>
                <c:formatCode>General</c:formatCode>
                <c:ptCount val="10"/>
                <c:pt idx="0">
                  <c:v>0.43310445547103882</c:v>
                </c:pt>
                <c:pt idx="1">
                  <c:v>0.34578576683998108</c:v>
                </c:pt>
                <c:pt idx="2">
                  <c:v>0.35062354803085327</c:v>
                </c:pt>
                <c:pt idx="3">
                  <c:v>0.38045549392700195</c:v>
                </c:pt>
                <c:pt idx="4">
                  <c:v>0.38466477394104004</c:v>
                </c:pt>
                <c:pt idx="5">
                  <c:v>0.36798089742660522</c:v>
                </c:pt>
                <c:pt idx="6">
                  <c:v>0.35252481698989868</c:v>
                </c:pt>
                <c:pt idx="7">
                  <c:v>0.3503444492816925</c:v>
                </c:pt>
                <c:pt idx="8">
                  <c:v>0.26205790042877197</c:v>
                </c:pt>
                <c:pt idx="9">
                  <c:v>0.26205790042877197</c:v>
                </c:pt>
              </c:numCache>
            </c:numRef>
          </c:val>
          <c:smooth val="0"/>
          <c:extLst xmlns:c16r2="http://schemas.microsoft.com/office/drawing/2015/06/chart">
            <c:ext xmlns:c16="http://schemas.microsoft.com/office/drawing/2014/chart" uri="{C3380CC4-5D6E-409C-BE32-E72D297353CC}">
              <c16:uniqueId val="{00000004-2DE3-4508-8713-935E13100FBB}"/>
            </c:ext>
          </c:extLst>
        </c:ser>
        <c:dLbls>
          <c:showLegendKey val="0"/>
          <c:showVal val="0"/>
          <c:showCatName val="0"/>
          <c:showSerName val="0"/>
          <c:showPercent val="0"/>
          <c:showBubbleSize val="0"/>
        </c:dLbls>
        <c:marker val="1"/>
        <c:smooth val="0"/>
        <c:axId val="1878803104"/>
        <c:axId val="1878805280"/>
      </c:lineChart>
      <c:catAx>
        <c:axId val="1878803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78805280"/>
        <c:crosses val="autoZero"/>
        <c:auto val="1"/>
        <c:lblAlgn val="ctr"/>
        <c:lblOffset val="100"/>
        <c:noMultiLvlLbl val="0"/>
      </c:catAx>
      <c:valAx>
        <c:axId val="1878805280"/>
        <c:scaling>
          <c:orientation val="minMax"/>
          <c:max val="0.8"/>
          <c:min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78803104"/>
        <c:crosses val="autoZero"/>
        <c:crossBetween val="between"/>
      </c:valAx>
      <c:spPr>
        <a:noFill/>
        <a:ln>
          <a:solidFill>
            <a:sysClr val="windowText" lastClr="000000"/>
          </a:solidFill>
        </a:ln>
        <a:effectLst/>
      </c:spPr>
    </c:plotArea>
    <c:legend>
      <c:legendPos val="b"/>
      <c:layout>
        <c:manualLayout>
          <c:xMode val="edge"/>
          <c:yMode val="edge"/>
          <c:x val="0.227847207998637"/>
          <c:y val="0.13616427530765701"/>
          <c:w val="0.72433105654108898"/>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DB5 - Vote de gauche par groupe de revenu en</a:t>
            </a:r>
            <a:r>
              <a:rPr lang="en-US" b="1" baseline="0"/>
              <a:t> Finlande</a:t>
            </a:r>
            <a:r>
              <a:rPr lang="en-US" b="1"/>
              <a:t>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r_vote!$C$1:$G$1</c:f>
              <c:strCache>
                <c:ptCount val="5"/>
                <c:pt idx="0">
                  <c:v>1972-79</c:v>
                </c:pt>
                <c:pt idx="1">
                  <c:v>1983-87</c:v>
                </c:pt>
                <c:pt idx="2">
                  <c:v>1995-99</c:v>
                </c:pt>
                <c:pt idx="3">
                  <c:v>2002-07</c:v>
                </c:pt>
                <c:pt idx="4">
                  <c:v>2011-15</c:v>
                </c:pt>
              </c:strCache>
            </c:strRef>
          </c:cat>
          <c:val>
            <c:numRef>
              <c:f>r_vote!$C$18:$G$18</c:f>
              <c:numCache>
                <c:formatCode>General</c:formatCode>
                <c:ptCount val="5"/>
                <c:pt idx="0">
                  <c:v>0.45827409625053406</c:v>
                </c:pt>
                <c:pt idx="1">
                  <c:v>0.46561786532402039</c:v>
                </c:pt>
                <c:pt idx="2">
                  <c:v>0.46733078360557556</c:v>
                </c:pt>
                <c:pt idx="3">
                  <c:v>0.44055849313735962</c:v>
                </c:pt>
                <c:pt idx="4">
                  <c:v>0.37836387753486633</c:v>
                </c:pt>
              </c:numCache>
            </c:numRef>
          </c:val>
          <c:extLst xmlns:c16r2="http://schemas.microsoft.com/office/drawing/2015/06/chart">
            <c:ext xmlns:c16="http://schemas.microsoft.com/office/drawing/2014/chart" uri="{C3380CC4-5D6E-409C-BE32-E72D297353CC}">
              <c16:uniqueId val="{00000000-EA39-4343-9B06-69359874200A}"/>
            </c:ext>
          </c:extLst>
        </c:ser>
        <c:ser>
          <c:idx val="1"/>
          <c:order val="1"/>
          <c:tx>
            <c:v>40 % du milieu</c:v>
          </c:tx>
          <c:spPr>
            <a:solidFill>
              <a:srgbClr val="FF0000"/>
            </a:solidFill>
            <a:ln>
              <a:solidFill>
                <a:srgbClr val="FF0000"/>
              </a:solidFill>
            </a:ln>
            <a:effectLst/>
          </c:spPr>
          <c:invertIfNegative val="0"/>
          <c:cat>
            <c:strRef>
              <c:f>r_vote!$C$1:$G$1</c:f>
              <c:strCache>
                <c:ptCount val="5"/>
                <c:pt idx="0">
                  <c:v>1972-79</c:v>
                </c:pt>
                <c:pt idx="1">
                  <c:v>1983-87</c:v>
                </c:pt>
                <c:pt idx="2">
                  <c:v>1995-99</c:v>
                </c:pt>
                <c:pt idx="3">
                  <c:v>2002-07</c:v>
                </c:pt>
                <c:pt idx="4">
                  <c:v>2011-15</c:v>
                </c:pt>
              </c:strCache>
            </c:strRef>
          </c:cat>
          <c:val>
            <c:numRef>
              <c:f>r_vote!$C$19:$G$19</c:f>
              <c:numCache>
                <c:formatCode>General</c:formatCode>
                <c:ptCount val="5"/>
                <c:pt idx="0">
                  <c:v>0.45844367146492004</c:v>
                </c:pt>
                <c:pt idx="1">
                  <c:v>0.40135389566421509</c:v>
                </c:pt>
                <c:pt idx="2">
                  <c:v>0.45406395196914673</c:v>
                </c:pt>
                <c:pt idx="3">
                  <c:v>0.38741132616996765</c:v>
                </c:pt>
                <c:pt idx="4">
                  <c:v>0.3315773606300354</c:v>
                </c:pt>
              </c:numCache>
            </c:numRef>
          </c:val>
          <c:extLst xmlns:c16r2="http://schemas.microsoft.com/office/drawing/2015/06/chart">
            <c:ext xmlns:c16="http://schemas.microsoft.com/office/drawing/2014/chart" uri="{C3380CC4-5D6E-409C-BE32-E72D297353CC}">
              <c16:uniqueId val="{0000000A-EA39-4343-9B06-69359874200A}"/>
            </c:ext>
          </c:extLst>
        </c:ser>
        <c:ser>
          <c:idx val="2"/>
          <c:order val="2"/>
          <c:tx>
            <c:v>10 % du haut</c:v>
          </c:tx>
          <c:spPr>
            <a:solidFill>
              <a:schemeClr val="accent6"/>
            </a:solidFill>
            <a:ln>
              <a:solidFill>
                <a:schemeClr val="accent6"/>
              </a:solidFill>
            </a:ln>
            <a:effectLst/>
          </c:spPr>
          <c:invertIfNegative val="0"/>
          <c:cat>
            <c:strRef>
              <c:f>r_vote!$C$1:$G$1</c:f>
              <c:strCache>
                <c:ptCount val="5"/>
                <c:pt idx="0">
                  <c:v>1972-79</c:v>
                </c:pt>
                <c:pt idx="1">
                  <c:v>1983-87</c:v>
                </c:pt>
                <c:pt idx="2">
                  <c:v>1995-99</c:v>
                </c:pt>
                <c:pt idx="3">
                  <c:v>2002-07</c:v>
                </c:pt>
                <c:pt idx="4">
                  <c:v>2011-15</c:v>
                </c:pt>
              </c:strCache>
            </c:strRef>
          </c:cat>
          <c:val>
            <c:numRef>
              <c:f>r_vote!$C$20:$G$20</c:f>
              <c:numCache>
                <c:formatCode>General</c:formatCode>
                <c:ptCount val="5"/>
                <c:pt idx="0">
                  <c:v>0.27504375576972961</c:v>
                </c:pt>
                <c:pt idx="1">
                  <c:v>0.2590709924697876</c:v>
                </c:pt>
                <c:pt idx="2">
                  <c:v>0.35154169797897339</c:v>
                </c:pt>
                <c:pt idx="3">
                  <c:v>0.35865628719329834</c:v>
                </c:pt>
                <c:pt idx="4">
                  <c:v>0.26205790042877197</c:v>
                </c:pt>
              </c:numCache>
            </c:numRef>
          </c:val>
          <c:extLst xmlns:c16r2="http://schemas.microsoft.com/office/drawing/2015/06/chart">
            <c:ext xmlns:c16="http://schemas.microsoft.com/office/drawing/2014/chart" uri="{C3380CC4-5D6E-409C-BE32-E72D297353CC}">
              <c16:uniqueId val="{0000000B-EA39-4343-9B06-69359874200A}"/>
            </c:ext>
          </c:extLst>
        </c:ser>
        <c:dLbls>
          <c:showLegendKey val="0"/>
          <c:showVal val="0"/>
          <c:showCatName val="0"/>
          <c:showSerName val="0"/>
          <c:showPercent val="0"/>
          <c:showBubbleSize val="0"/>
        </c:dLbls>
        <c:gapWidth val="219"/>
        <c:overlap val="-27"/>
        <c:axId val="1878712896"/>
        <c:axId val="1878704192"/>
        <c:extLst xmlns:c16r2="http://schemas.microsoft.com/office/drawing/2015/06/chart"/>
      </c:barChart>
      <c:catAx>
        <c:axId val="18787128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78704192"/>
        <c:crosses val="autoZero"/>
        <c:auto val="1"/>
        <c:lblAlgn val="ctr"/>
        <c:lblOffset val="100"/>
        <c:noMultiLvlLbl val="0"/>
      </c:catAx>
      <c:valAx>
        <c:axId val="1878704192"/>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78712896"/>
        <c:crosses val="autoZero"/>
        <c:crossBetween val="between"/>
      </c:valAx>
      <c:spPr>
        <a:noFill/>
        <a:ln>
          <a:solidFill>
            <a:sysClr val="windowText" lastClr="000000"/>
          </a:solidFill>
        </a:ln>
        <a:effectLst/>
      </c:spPr>
    </c:plotArea>
    <c:legend>
      <c:legendPos val="b"/>
      <c:layout>
        <c:manualLayout>
          <c:xMode val="edge"/>
          <c:yMode val="edge"/>
          <c:x val="0.49723181537317601"/>
          <c:y val="0.10690394721709"/>
          <c:w val="0.460250545864755"/>
          <c:h val="0.10146889058276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DB6 - Vote de gauche par appartenance syndicale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Non syndiqués</c:v>
          </c:tx>
          <c:spPr>
            <a:solidFill>
              <a:schemeClr val="accent5"/>
            </a:solidFill>
            <a:ln>
              <a:solidFill>
                <a:schemeClr val="accent5"/>
              </a:solidFill>
            </a:ln>
            <a:effectLst/>
          </c:spPr>
          <c:invertIfNegative val="0"/>
          <c:cat>
            <c:strRef>
              <c:f>r_vote!$C$1:$G$1</c:f>
              <c:strCache>
                <c:ptCount val="5"/>
                <c:pt idx="0">
                  <c:v>1972-79</c:v>
                </c:pt>
                <c:pt idx="1">
                  <c:v>1983-87</c:v>
                </c:pt>
                <c:pt idx="2">
                  <c:v>1995-99</c:v>
                </c:pt>
                <c:pt idx="3">
                  <c:v>2002-07</c:v>
                </c:pt>
                <c:pt idx="4">
                  <c:v>2011-15</c:v>
                </c:pt>
              </c:strCache>
            </c:strRef>
          </c:cat>
          <c:val>
            <c:numRef>
              <c:f>r_vote!$C$30:$G$30</c:f>
              <c:numCache>
                <c:formatCode>General</c:formatCode>
                <c:ptCount val="5"/>
                <c:pt idx="0">
                  <c:v>0.37346586585044861</c:v>
                </c:pt>
                <c:pt idx="1">
                  <c:v>0.3535819947719574</c:v>
                </c:pt>
                <c:pt idx="2">
                  <c:v>0.33346405625343323</c:v>
                </c:pt>
                <c:pt idx="3">
                  <c:v>0.34861502051353455</c:v>
                </c:pt>
                <c:pt idx="4">
                  <c:v>0.29469147324562073</c:v>
                </c:pt>
              </c:numCache>
            </c:numRef>
          </c:val>
          <c:extLst xmlns:c16r2="http://schemas.microsoft.com/office/drawing/2015/06/chart">
            <c:ext xmlns:c16="http://schemas.microsoft.com/office/drawing/2014/chart" uri="{C3380CC4-5D6E-409C-BE32-E72D297353CC}">
              <c16:uniqueId val="{00000000-9D74-4B2C-B528-812F0700F14D}"/>
            </c:ext>
          </c:extLst>
        </c:ser>
        <c:ser>
          <c:idx val="1"/>
          <c:order val="1"/>
          <c:tx>
            <c:v>Syndiqués</c:v>
          </c:tx>
          <c:spPr>
            <a:solidFill>
              <a:srgbClr val="FF0000"/>
            </a:solidFill>
            <a:ln>
              <a:solidFill>
                <a:srgbClr val="FF0000"/>
              </a:solidFill>
            </a:ln>
            <a:effectLst/>
          </c:spPr>
          <c:invertIfNegative val="0"/>
          <c:cat>
            <c:strRef>
              <c:f>r_vote!$C$1:$G$1</c:f>
              <c:strCache>
                <c:ptCount val="5"/>
                <c:pt idx="0">
                  <c:v>1972-79</c:v>
                </c:pt>
                <c:pt idx="1">
                  <c:v>1983-87</c:v>
                </c:pt>
                <c:pt idx="2">
                  <c:v>1995-99</c:v>
                </c:pt>
                <c:pt idx="3">
                  <c:v>2002-07</c:v>
                </c:pt>
                <c:pt idx="4">
                  <c:v>2011-15</c:v>
                </c:pt>
              </c:strCache>
            </c:strRef>
          </c:cat>
          <c:val>
            <c:numRef>
              <c:f>r_vote!$C$31:$G$31</c:f>
              <c:numCache>
                <c:formatCode>General</c:formatCode>
                <c:ptCount val="5"/>
                <c:pt idx="0">
                  <c:v>0.47011527419090271</c:v>
                </c:pt>
                <c:pt idx="1">
                  <c:v>0.47316351532936096</c:v>
                </c:pt>
                <c:pt idx="2">
                  <c:v>0.52897566556930542</c:v>
                </c:pt>
                <c:pt idx="3">
                  <c:v>0.46359461545944214</c:v>
                </c:pt>
                <c:pt idx="4">
                  <c:v>0.39127963781356812</c:v>
                </c:pt>
              </c:numCache>
            </c:numRef>
          </c:val>
          <c:extLst xmlns:c16r2="http://schemas.microsoft.com/office/drawing/2015/06/chart">
            <c:ext xmlns:c16="http://schemas.microsoft.com/office/drawing/2014/chart" uri="{C3380CC4-5D6E-409C-BE32-E72D297353CC}">
              <c16:uniqueId val="{00000004-9D74-4B2C-B528-812F0700F14D}"/>
            </c:ext>
          </c:extLst>
        </c:ser>
        <c:dLbls>
          <c:showLegendKey val="0"/>
          <c:showVal val="0"/>
          <c:showCatName val="0"/>
          <c:showSerName val="0"/>
          <c:showPercent val="0"/>
          <c:showBubbleSize val="0"/>
        </c:dLbls>
        <c:gapWidth val="219"/>
        <c:overlap val="-27"/>
        <c:axId val="1878805824"/>
        <c:axId val="1878806912"/>
        <c:extLst xmlns:c16r2="http://schemas.microsoft.com/office/drawing/2015/06/chart"/>
      </c:barChart>
      <c:catAx>
        <c:axId val="18788058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78806912"/>
        <c:crosses val="autoZero"/>
        <c:auto val="1"/>
        <c:lblAlgn val="ctr"/>
        <c:lblOffset val="100"/>
        <c:noMultiLvlLbl val="0"/>
      </c:catAx>
      <c:valAx>
        <c:axId val="1878806912"/>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78805824"/>
        <c:crosses val="autoZero"/>
        <c:crossBetween val="between"/>
      </c:valAx>
      <c:spPr>
        <a:noFill/>
        <a:ln>
          <a:solidFill>
            <a:sysClr val="windowText" lastClr="000000"/>
          </a:solidFill>
        </a:ln>
        <a:effectLst/>
      </c:spPr>
    </c:plotArea>
    <c:legend>
      <c:legendPos val="b"/>
      <c:layout>
        <c:manualLayout>
          <c:xMode val="edge"/>
          <c:yMode val="edge"/>
          <c:x val="0.55585781262843204"/>
          <c:y val="0.102716493044039"/>
          <c:w val="0.38497455951236798"/>
          <c:h val="7.62684174495144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DB7 - Vote de gauche par localisation rurale/urbaine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394E-2"/>
          <c:w val="0.91062130312926604"/>
          <c:h val="0.73671982592000496"/>
        </c:manualLayout>
      </c:layout>
      <c:barChart>
        <c:barDir val="col"/>
        <c:grouping val="clustered"/>
        <c:varyColors val="0"/>
        <c:ser>
          <c:idx val="0"/>
          <c:order val="0"/>
          <c:tx>
            <c:v>Zones urbaines</c:v>
          </c:tx>
          <c:spPr>
            <a:solidFill>
              <a:srgbClr val="0070C0"/>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r_vote!$E$1:$G$1</c:f>
              <c:strCache>
                <c:ptCount val="3"/>
                <c:pt idx="0">
                  <c:v>1995-99</c:v>
                </c:pt>
                <c:pt idx="1">
                  <c:v>2002-07</c:v>
                </c:pt>
                <c:pt idx="2">
                  <c:v>2011-15</c:v>
                </c:pt>
              </c:strCache>
            </c:strRef>
          </c:cat>
          <c:val>
            <c:numRef>
              <c:extLst>
                <c:ext xmlns:c15="http://schemas.microsoft.com/office/drawing/2012/chart" uri="{02D57815-91ED-43cb-92C2-25804820EDAC}">
                  <c15:fullRef>
                    <c15:sqref>r_vote!$C$26:$G$26</c15:sqref>
                  </c15:fullRef>
                </c:ext>
              </c:extLst>
              <c:f>r_vote!$E$26:$G$26</c:f>
              <c:numCache>
                <c:formatCode>General</c:formatCode>
                <c:ptCount val="3"/>
                <c:pt idx="0">
                  <c:v>0.51413238048553467</c:v>
                </c:pt>
                <c:pt idx="1">
                  <c:v>0.45222663879394531</c:v>
                </c:pt>
                <c:pt idx="2">
                  <c:v>0.36900094151496887</c:v>
                </c:pt>
              </c:numCache>
            </c:numRef>
          </c:val>
          <c:extLst xmlns:c16r2="http://schemas.microsoft.com/office/drawing/2015/06/chart">
            <c:ext xmlns:c16="http://schemas.microsoft.com/office/drawing/2014/chart" uri="{C3380CC4-5D6E-409C-BE32-E72D297353CC}">
              <c16:uniqueId val="{00000000-F7A1-458A-B353-6ED3B1FB06CB}"/>
            </c:ext>
          </c:extLst>
        </c:ser>
        <c:ser>
          <c:idx val="1"/>
          <c:order val="1"/>
          <c:tx>
            <c:v>Zones rurales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r_vote!$E$1:$G$1</c:f>
              <c:strCache>
                <c:ptCount val="3"/>
                <c:pt idx="0">
                  <c:v>1995-99</c:v>
                </c:pt>
                <c:pt idx="1">
                  <c:v>2002-07</c:v>
                </c:pt>
                <c:pt idx="2">
                  <c:v>2011-15</c:v>
                </c:pt>
              </c:strCache>
            </c:strRef>
          </c:cat>
          <c:val>
            <c:numRef>
              <c:extLst>
                <c:ext xmlns:c15="http://schemas.microsoft.com/office/drawing/2012/chart" uri="{02D57815-91ED-43cb-92C2-25804820EDAC}">
                  <c15:fullRef>
                    <c15:sqref>r_vote!$C$27:$G$27</c15:sqref>
                  </c15:fullRef>
                </c:ext>
              </c:extLst>
              <c:f>r_vote!$E$27:$G$27</c:f>
              <c:numCache>
                <c:formatCode>General</c:formatCode>
                <c:ptCount val="3"/>
                <c:pt idx="0">
                  <c:v>0.35701912641525269</c:v>
                </c:pt>
                <c:pt idx="1">
                  <c:v>0.32641887664794922</c:v>
                </c:pt>
                <c:pt idx="2">
                  <c:v>0.27766728401184082</c:v>
                </c:pt>
              </c:numCache>
            </c:numRef>
          </c:val>
          <c:extLst xmlns:c16r2="http://schemas.microsoft.com/office/drawing/2015/06/chart">
            <c:ext xmlns:c16="http://schemas.microsoft.com/office/drawing/2014/chart" uri="{C3380CC4-5D6E-409C-BE32-E72D297353CC}">
              <c16:uniqueId val="{00000004-DCF6-4545-8E44-5509556988B8}"/>
            </c:ext>
          </c:extLst>
        </c:ser>
        <c:dLbls>
          <c:showLegendKey val="0"/>
          <c:showVal val="0"/>
          <c:showCatName val="0"/>
          <c:showSerName val="0"/>
          <c:showPercent val="0"/>
          <c:showBubbleSize val="0"/>
        </c:dLbls>
        <c:gapWidth val="219"/>
        <c:overlap val="-27"/>
        <c:axId val="1915623824"/>
        <c:axId val="1915624368"/>
        <c:extLst xmlns:c16r2="http://schemas.microsoft.com/office/drawing/2015/06/chart"/>
      </c:barChart>
      <c:catAx>
        <c:axId val="19156238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5624368"/>
        <c:crosses val="autoZero"/>
        <c:auto val="1"/>
        <c:lblAlgn val="ctr"/>
        <c:lblOffset val="100"/>
        <c:noMultiLvlLbl val="0"/>
      </c:catAx>
      <c:valAx>
        <c:axId val="1915624368"/>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5623824"/>
        <c:crosses val="autoZero"/>
        <c:crossBetween val="between"/>
      </c:valAx>
      <c:spPr>
        <a:noFill/>
        <a:ln>
          <a:solidFill>
            <a:sysClr val="windowText" lastClr="000000"/>
          </a:solidFill>
        </a:ln>
        <a:effectLst/>
      </c:spPr>
    </c:plotArea>
    <c:legend>
      <c:legendPos val="b"/>
      <c:layout>
        <c:manualLayout>
          <c:xMode val="edge"/>
          <c:yMode val="edge"/>
          <c:x val="0.53975839258646996"/>
          <c:y val="0.104814245033975"/>
          <c:w val="0.36411997986156203"/>
          <c:h val="0.126519157552463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DB8 - Vote de gauche par région en Finlande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Centre</c:v>
          </c:tx>
          <c:spPr>
            <a:solidFill>
              <a:srgbClr val="0070C0"/>
            </a:solidFill>
            <a:ln>
              <a:solidFill>
                <a:schemeClr val="accent5"/>
              </a:solidFill>
            </a:ln>
            <a:effectLst/>
          </c:spPr>
          <c:invertIfNegative val="0"/>
          <c:cat>
            <c:strRef>
              <c:f>r_vote!$C$1:$G$1</c:f>
              <c:strCache>
                <c:ptCount val="5"/>
                <c:pt idx="0">
                  <c:v>1972-79</c:v>
                </c:pt>
                <c:pt idx="1">
                  <c:v>1983-87</c:v>
                </c:pt>
                <c:pt idx="2">
                  <c:v>1995-99</c:v>
                </c:pt>
                <c:pt idx="3">
                  <c:v>2002-07</c:v>
                </c:pt>
                <c:pt idx="4">
                  <c:v>2011-15</c:v>
                </c:pt>
              </c:strCache>
            </c:strRef>
          </c:cat>
          <c:val>
            <c:numRef>
              <c:f>r_vote!$C$41:$G$41</c:f>
              <c:numCache>
                <c:formatCode>General</c:formatCode>
                <c:ptCount val="5"/>
                <c:pt idx="0">
                  <c:v>0.39893129467964172</c:v>
                </c:pt>
                <c:pt idx="1">
                  <c:v>0.38979116082191467</c:v>
                </c:pt>
                <c:pt idx="2">
                  <c:v>0.34483435750007629</c:v>
                </c:pt>
                <c:pt idx="3">
                  <c:v>0.39385348558425903</c:v>
                </c:pt>
                <c:pt idx="4">
                  <c:v>0.33704355359077454</c:v>
                </c:pt>
              </c:numCache>
            </c:numRef>
          </c:val>
          <c:extLst xmlns:c16r2="http://schemas.microsoft.com/office/drawing/2015/06/chart">
            <c:ext xmlns:c16="http://schemas.microsoft.com/office/drawing/2014/chart" uri="{C3380CC4-5D6E-409C-BE32-E72D297353CC}">
              <c16:uniqueId val="{00000000-0570-489D-B7F2-C4576BFBD038}"/>
            </c:ext>
          </c:extLst>
        </c:ser>
        <c:ser>
          <c:idx val="1"/>
          <c:order val="1"/>
          <c:tx>
            <c:v>Nord</c:v>
          </c:tx>
          <c:spPr>
            <a:solidFill>
              <a:schemeClr val="accent6"/>
            </a:solidFill>
            <a:ln>
              <a:solidFill>
                <a:schemeClr val="accent6"/>
              </a:solidFill>
            </a:ln>
            <a:effectLst/>
          </c:spPr>
          <c:invertIfNegative val="0"/>
          <c:cat>
            <c:strRef>
              <c:f>r_vote!$C$1:$G$1</c:f>
              <c:strCache>
                <c:ptCount val="5"/>
                <c:pt idx="0">
                  <c:v>1972-79</c:v>
                </c:pt>
                <c:pt idx="1">
                  <c:v>1983-87</c:v>
                </c:pt>
                <c:pt idx="2">
                  <c:v>1995-99</c:v>
                </c:pt>
                <c:pt idx="3">
                  <c:v>2002-07</c:v>
                </c:pt>
                <c:pt idx="4">
                  <c:v>2011-15</c:v>
                </c:pt>
              </c:strCache>
            </c:strRef>
          </c:cat>
          <c:val>
            <c:numRef>
              <c:f>r_vote!$C$42:$G$42</c:f>
              <c:numCache>
                <c:formatCode>General</c:formatCode>
                <c:ptCount val="5"/>
                <c:pt idx="0">
                  <c:v>0.36912405490875244</c:v>
                </c:pt>
                <c:pt idx="1">
                  <c:v>0.3928893506526947</c:v>
                </c:pt>
                <c:pt idx="2">
                  <c:v>0.38599509000778198</c:v>
                </c:pt>
                <c:pt idx="3">
                  <c:v>0.30108228325843811</c:v>
                </c:pt>
                <c:pt idx="4">
                  <c:v>0.26807171106338501</c:v>
                </c:pt>
              </c:numCache>
            </c:numRef>
          </c:val>
          <c:extLst xmlns:c16r2="http://schemas.microsoft.com/office/drawing/2015/06/chart">
            <c:ext xmlns:c16="http://schemas.microsoft.com/office/drawing/2014/chart" uri="{C3380CC4-5D6E-409C-BE32-E72D297353CC}">
              <c16:uniqueId val="{00000002-0570-489D-B7F2-C4576BFBD038}"/>
            </c:ext>
          </c:extLst>
        </c:ser>
        <c:ser>
          <c:idx val="2"/>
          <c:order val="2"/>
          <c:tx>
            <c:v>Sud</c:v>
          </c:tx>
          <c:spPr>
            <a:solidFill>
              <a:srgbClr val="FF0000"/>
            </a:solidFill>
            <a:ln>
              <a:solidFill>
                <a:srgbClr val="FF0000"/>
              </a:solidFill>
            </a:ln>
            <a:effectLst/>
          </c:spPr>
          <c:invertIfNegative val="0"/>
          <c:cat>
            <c:strRef>
              <c:f>r_vote!$C$1:$G$1</c:f>
              <c:strCache>
                <c:ptCount val="5"/>
                <c:pt idx="0">
                  <c:v>1972-79</c:v>
                </c:pt>
                <c:pt idx="1">
                  <c:v>1983-87</c:v>
                </c:pt>
                <c:pt idx="2">
                  <c:v>1995-99</c:v>
                </c:pt>
                <c:pt idx="3">
                  <c:v>2002-07</c:v>
                </c:pt>
                <c:pt idx="4">
                  <c:v>2011-15</c:v>
                </c:pt>
              </c:strCache>
            </c:strRef>
          </c:cat>
          <c:val>
            <c:numRef>
              <c:f>r_vote!$C$43:$G$43</c:f>
              <c:numCache>
                <c:formatCode>General</c:formatCode>
                <c:ptCount val="5"/>
                <c:pt idx="0">
                  <c:v>0.46239882707595825</c:v>
                </c:pt>
                <c:pt idx="1">
                  <c:v>0.4378545880317688</c:v>
                </c:pt>
                <c:pt idx="2">
                  <c:v>0.50012654066085815</c:v>
                </c:pt>
                <c:pt idx="3">
                  <c:v>0.45747232437133789</c:v>
                </c:pt>
                <c:pt idx="4">
                  <c:v>0.39622059464454651</c:v>
                </c:pt>
              </c:numCache>
            </c:numRef>
          </c:val>
          <c:extLst xmlns:c16r2="http://schemas.microsoft.com/office/drawing/2015/06/chart">
            <c:ext xmlns:c16="http://schemas.microsoft.com/office/drawing/2014/chart" uri="{C3380CC4-5D6E-409C-BE32-E72D297353CC}">
              <c16:uniqueId val="{00000003-0570-489D-B7F2-C4576BFBD038}"/>
            </c:ext>
          </c:extLst>
        </c:ser>
        <c:dLbls>
          <c:showLegendKey val="0"/>
          <c:showVal val="0"/>
          <c:showCatName val="0"/>
          <c:showSerName val="0"/>
          <c:showPercent val="0"/>
          <c:showBubbleSize val="0"/>
        </c:dLbls>
        <c:gapWidth val="219"/>
        <c:overlap val="-27"/>
        <c:axId val="1910925152"/>
        <c:axId val="1910921344"/>
        <c:extLst xmlns:c16r2="http://schemas.microsoft.com/office/drawing/2015/06/chart"/>
      </c:barChart>
      <c:catAx>
        <c:axId val="19109251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0921344"/>
        <c:crosses val="autoZero"/>
        <c:auto val="1"/>
        <c:lblAlgn val="ctr"/>
        <c:lblOffset val="100"/>
        <c:noMultiLvlLbl val="0"/>
      </c:catAx>
      <c:valAx>
        <c:axId val="1910921344"/>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0925152"/>
        <c:crosses val="autoZero"/>
        <c:crossBetween val="between"/>
      </c:valAx>
      <c:spPr>
        <a:noFill/>
        <a:ln>
          <a:solidFill>
            <a:sysClr val="windowText" lastClr="000000"/>
          </a:solidFill>
        </a:ln>
        <a:effectLst/>
      </c:spPr>
    </c:plotArea>
    <c:legend>
      <c:legendPos val="b"/>
      <c:layout>
        <c:manualLayout>
          <c:xMode val="edge"/>
          <c:yMode val="edge"/>
          <c:x val="0.46914968872579799"/>
          <c:y val="0.106868026576002"/>
          <c:w val="0.50423193499472496"/>
          <c:h val="7.83589011561691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DB9 - Vote de gauche par genre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r_vote!$C$1:$G$1</c:f>
              <c:strCache>
                <c:ptCount val="5"/>
                <c:pt idx="0">
                  <c:v>1972-79</c:v>
                </c:pt>
                <c:pt idx="1">
                  <c:v>1983-87</c:v>
                </c:pt>
                <c:pt idx="2">
                  <c:v>1995-99</c:v>
                </c:pt>
                <c:pt idx="3">
                  <c:v>2002-07</c:v>
                </c:pt>
                <c:pt idx="4">
                  <c:v>2011-15</c:v>
                </c:pt>
              </c:strCache>
            </c:strRef>
          </c:cat>
          <c:val>
            <c:numRef>
              <c:f>r_vote!$C$28:$G$28</c:f>
              <c:numCache>
                <c:formatCode>General</c:formatCode>
                <c:ptCount val="5"/>
                <c:pt idx="0">
                  <c:v>0.40098902583122253</c:v>
                </c:pt>
                <c:pt idx="1">
                  <c:v>0.41069704294204712</c:v>
                </c:pt>
                <c:pt idx="2">
                  <c:v>0.47689467668533325</c:v>
                </c:pt>
                <c:pt idx="3">
                  <c:v>0.41690477728843689</c:v>
                </c:pt>
                <c:pt idx="4">
                  <c:v>0.36929604411125183</c:v>
                </c:pt>
              </c:numCache>
            </c:numRef>
          </c:val>
          <c:extLst xmlns:c16r2="http://schemas.microsoft.com/office/drawing/2015/06/chart">
            <c:ext xmlns:c16="http://schemas.microsoft.com/office/drawing/2014/chart" uri="{C3380CC4-5D6E-409C-BE32-E72D297353CC}">
              <c16:uniqueId val="{00000000-06DC-4047-A4EC-8CA0A229CC9F}"/>
            </c:ext>
          </c:extLst>
        </c:ser>
        <c:ser>
          <c:idx val="1"/>
          <c:order val="1"/>
          <c:tx>
            <c:v>Hommes</c:v>
          </c:tx>
          <c:spPr>
            <a:solidFill>
              <a:srgbClr val="0070C0"/>
            </a:solidFill>
            <a:ln>
              <a:solidFill>
                <a:schemeClr val="accent1">
                  <a:lumMod val="75000"/>
                </a:schemeClr>
              </a:solidFill>
            </a:ln>
            <a:effectLst/>
          </c:spPr>
          <c:invertIfNegative val="0"/>
          <c:cat>
            <c:strRef>
              <c:f>r_vote!$C$1:$G$1</c:f>
              <c:strCache>
                <c:ptCount val="5"/>
                <c:pt idx="0">
                  <c:v>1972-79</c:v>
                </c:pt>
                <c:pt idx="1">
                  <c:v>1983-87</c:v>
                </c:pt>
                <c:pt idx="2">
                  <c:v>1995-99</c:v>
                </c:pt>
                <c:pt idx="3">
                  <c:v>2002-07</c:v>
                </c:pt>
                <c:pt idx="4">
                  <c:v>2011-15</c:v>
                </c:pt>
              </c:strCache>
            </c:strRef>
          </c:cat>
          <c:val>
            <c:numRef>
              <c:f>r_vote!$C$29:$G$29</c:f>
              <c:numCache>
                <c:formatCode>General</c:formatCode>
                <c:ptCount val="5"/>
                <c:pt idx="0">
                  <c:v>0.46149280667304993</c:v>
                </c:pt>
                <c:pt idx="1">
                  <c:v>0.422463059425354</c:v>
                </c:pt>
                <c:pt idx="2">
                  <c:v>0.42044520378112793</c:v>
                </c:pt>
                <c:pt idx="3">
                  <c:v>0.40981954336166382</c:v>
                </c:pt>
                <c:pt idx="4">
                  <c:v>0.31784319877624512</c:v>
                </c:pt>
              </c:numCache>
            </c:numRef>
          </c:val>
          <c:extLst xmlns:c16r2="http://schemas.microsoft.com/office/drawing/2015/06/chart">
            <c:ext xmlns:c16="http://schemas.microsoft.com/office/drawing/2014/chart" uri="{C3380CC4-5D6E-409C-BE32-E72D297353CC}">
              <c16:uniqueId val="{00000003-06DC-4047-A4EC-8CA0A229CC9F}"/>
            </c:ext>
          </c:extLst>
        </c:ser>
        <c:dLbls>
          <c:showLegendKey val="0"/>
          <c:showVal val="0"/>
          <c:showCatName val="0"/>
          <c:showSerName val="0"/>
          <c:showPercent val="0"/>
          <c:showBubbleSize val="0"/>
        </c:dLbls>
        <c:gapWidth val="219"/>
        <c:overlap val="-27"/>
        <c:axId val="1909260016"/>
        <c:axId val="1909260560"/>
        <c:extLst xmlns:c16r2="http://schemas.microsoft.com/office/drawing/2015/06/chart"/>
      </c:barChart>
      <c:catAx>
        <c:axId val="19092600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09260560"/>
        <c:crosses val="autoZero"/>
        <c:auto val="1"/>
        <c:lblAlgn val="ctr"/>
        <c:lblOffset val="100"/>
        <c:noMultiLvlLbl val="0"/>
      </c:catAx>
      <c:valAx>
        <c:axId val="1909260560"/>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09260016"/>
        <c:crosses val="autoZero"/>
        <c:crossBetween val="between"/>
      </c:valAx>
      <c:spPr>
        <a:noFill/>
        <a:ln>
          <a:solidFill>
            <a:sysClr val="windowText" lastClr="000000"/>
          </a:solidFill>
        </a:ln>
        <a:effectLst/>
      </c:spPr>
    </c:plotArea>
    <c:legend>
      <c:legendPos val="b"/>
      <c:layout>
        <c:manualLayout>
          <c:xMode val="edge"/>
          <c:yMode val="edge"/>
          <c:x val="0.68181678013842295"/>
          <c:y val="0.113172532887671"/>
          <c:w val="0.24066672230762801"/>
          <c:h val="6.99969663295501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DB10 - Vote de gauche par classe sociale subjective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0798921194398"/>
          <c:w val="0.91062130312926604"/>
          <c:h val="0.73462720141626203"/>
        </c:manualLayout>
      </c:layout>
      <c:barChart>
        <c:barDir val="col"/>
        <c:grouping val="clustered"/>
        <c:varyColors val="0"/>
        <c:ser>
          <c:idx val="0"/>
          <c:order val="0"/>
          <c:tx>
            <c:v>Classe ouvrière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r_vote!$D$1:$F$1</c:f>
              <c:strCache>
                <c:ptCount val="3"/>
                <c:pt idx="0">
                  <c:v>1983-87</c:v>
                </c:pt>
                <c:pt idx="1">
                  <c:v>1995-99</c:v>
                </c:pt>
                <c:pt idx="2">
                  <c:v>2002-07</c:v>
                </c:pt>
              </c:strCache>
            </c:strRef>
          </c:cat>
          <c:val>
            <c:numRef>
              <c:extLst>
                <c:ext xmlns:c15="http://schemas.microsoft.com/office/drawing/2012/chart" uri="{02D57815-91ED-43cb-92C2-25804820EDAC}">
                  <c15:fullRef>
                    <c15:sqref>r_vote!$C$34:$G$34</c15:sqref>
                  </c15:fullRef>
                </c:ext>
              </c:extLst>
              <c:f>r_vote!$D$34:$F$34</c:f>
              <c:numCache>
                <c:formatCode>General</c:formatCode>
                <c:ptCount val="3"/>
                <c:pt idx="0">
                  <c:v>0.51515752077102661</c:v>
                </c:pt>
                <c:pt idx="1">
                  <c:v>0.69812339544296265</c:v>
                </c:pt>
                <c:pt idx="2">
                  <c:v>0.61724609136581421</c:v>
                </c:pt>
              </c:numCache>
            </c:numRef>
          </c:val>
          <c:extLst xmlns:c16r2="http://schemas.microsoft.com/office/drawing/2015/06/chart">
            <c:ext xmlns:c16="http://schemas.microsoft.com/office/drawing/2014/chart" uri="{C3380CC4-5D6E-409C-BE32-E72D297353CC}">
              <c16:uniqueId val="{00000000-5CD2-4275-B191-D79208369171}"/>
            </c:ext>
          </c:extLst>
        </c:ser>
        <c:ser>
          <c:idx val="1"/>
          <c:order val="1"/>
          <c:tx>
            <c:v>Classe moyenne / supérieure / autre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r_vote!$D$1:$F$1</c:f>
              <c:strCache>
                <c:ptCount val="3"/>
                <c:pt idx="0">
                  <c:v>1983-87</c:v>
                </c:pt>
                <c:pt idx="1">
                  <c:v>1995-99</c:v>
                </c:pt>
                <c:pt idx="2">
                  <c:v>2002-07</c:v>
                </c:pt>
              </c:strCache>
            </c:strRef>
          </c:cat>
          <c:val>
            <c:numRef>
              <c:extLst>
                <c:ext xmlns:c15="http://schemas.microsoft.com/office/drawing/2012/chart" uri="{02D57815-91ED-43cb-92C2-25804820EDAC}">
                  <c15:fullRef>
                    <c15:sqref>r_vote!$C$35:$G$35</c15:sqref>
                  </c15:fullRef>
                </c:ext>
              </c:extLst>
              <c:f>r_vote!$D$35:$F$35</c:f>
              <c:numCache>
                <c:formatCode>General</c:formatCode>
                <c:ptCount val="3"/>
                <c:pt idx="0">
                  <c:v>0.30183008313179016</c:v>
                </c:pt>
                <c:pt idx="1">
                  <c:v>0.35195663571357727</c:v>
                </c:pt>
                <c:pt idx="2">
                  <c:v>0.34180077910423279</c:v>
                </c:pt>
              </c:numCache>
            </c:numRef>
          </c:val>
          <c:extLst xmlns:c16r2="http://schemas.microsoft.com/office/drawing/2015/06/chart">
            <c:ext xmlns:c16="http://schemas.microsoft.com/office/drawing/2014/chart" uri="{C3380CC4-5D6E-409C-BE32-E72D297353CC}">
              <c16:uniqueId val="{00000001-5CD2-4275-B191-D79208369171}"/>
            </c:ext>
          </c:extLst>
        </c:ser>
        <c:dLbls>
          <c:showLegendKey val="0"/>
          <c:showVal val="0"/>
          <c:showCatName val="0"/>
          <c:showSerName val="0"/>
          <c:showPercent val="0"/>
          <c:showBubbleSize val="0"/>
        </c:dLbls>
        <c:gapWidth val="219"/>
        <c:overlap val="-27"/>
        <c:axId val="1641183552"/>
        <c:axId val="1641186272"/>
        <c:extLst xmlns:c16r2="http://schemas.microsoft.com/office/drawing/2015/06/chart"/>
      </c:barChart>
      <c:catAx>
        <c:axId val="16411835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41186272"/>
        <c:crosses val="autoZero"/>
        <c:auto val="1"/>
        <c:lblAlgn val="ctr"/>
        <c:lblOffset val="100"/>
        <c:noMultiLvlLbl val="0"/>
      </c:catAx>
      <c:valAx>
        <c:axId val="1641186272"/>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41183552"/>
        <c:crosses val="autoZero"/>
        <c:crossBetween val="between"/>
      </c:valAx>
      <c:spPr>
        <a:noFill/>
        <a:ln>
          <a:solidFill>
            <a:sysClr val="windowText" lastClr="000000"/>
          </a:solidFill>
        </a:ln>
        <a:effectLst/>
      </c:spPr>
    </c:plotArea>
    <c:legend>
      <c:legendPos val="b"/>
      <c:layout>
        <c:manualLayout>
          <c:xMode val="edge"/>
          <c:yMode val="edge"/>
          <c:x val="0.57937481389813095"/>
          <c:y val="0.119432341824775"/>
          <c:w val="0.380061653775015"/>
          <c:h val="8.045745760293319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DB11 - Vote de gauche par statut marital en</a:t>
            </a:r>
            <a:r>
              <a:rPr lang="en-US" b="1" baseline="0"/>
              <a:t> Finlande</a:t>
            </a:r>
            <a:r>
              <a:rPr lang="en-US" b="1"/>
              <a:t>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Célibataires</c:v>
          </c:tx>
          <c:spPr>
            <a:solidFill>
              <a:schemeClr val="accent5"/>
            </a:solidFill>
            <a:ln>
              <a:solidFill>
                <a:schemeClr val="accent5"/>
              </a:solidFill>
            </a:ln>
            <a:effectLst/>
          </c:spPr>
          <c:invertIfNegative val="0"/>
          <c:cat>
            <c:strRef>
              <c:f>r_vote!$C$1:$G$1</c:f>
              <c:strCache>
                <c:ptCount val="5"/>
                <c:pt idx="0">
                  <c:v>1972-79</c:v>
                </c:pt>
                <c:pt idx="1">
                  <c:v>1983-87</c:v>
                </c:pt>
                <c:pt idx="2">
                  <c:v>1995-99</c:v>
                </c:pt>
                <c:pt idx="3">
                  <c:v>2002-07</c:v>
                </c:pt>
                <c:pt idx="4">
                  <c:v>2011-15</c:v>
                </c:pt>
              </c:strCache>
            </c:strRef>
          </c:cat>
          <c:val>
            <c:numRef>
              <c:f>r_vote!$C$32:$G$32</c:f>
              <c:numCache>
                <c:formatCode>General</c:formatCode>
                <c:ptCount val="5"/>
                <c:pt idx="0">
                  <c:v>0.39253568649291992</c:v>
                </c:pt>
                <c:pt idx="1">
                  <c:v>0.40720221400260925</c:v>
                </c:pt>
                <c:pt idx="2">
                  <c:v>0.47487512230873108</c:v>
                </c:pt>
                <c:pt idx="3">
                  <c:v>0.44966116547584534</c:v>
                </c:pt>
                <c:pt idx="4">
                  <c:v>0.38153594732284546</c:v>
                </c:pt>
              </c:numCache>
            </c:numRef>
          </c:val>
          <c:extLst xmlns:c16r2="http://schemas.microsoft.com/office/drawing/2015/06/chart">
            <c:ext xmlns:c16="http://schemas.microsoft.com/office/drawing/2014/chart" uri="{C3380CC4-5D6E-409C-BE32-E72D297353CC}">
              <c16:uniqueId val="{00000000-31CA-48D1-9434-CACDFC6601FA}"/>
            </c:ext>
          </c:extLst>
        </c:ser>
        <c:ser>
          <c:idx val="1"/>
          <c:order val="1"/>
          <c:tx>
            <c:v>Marriés / En couple</c:v>
          </c:tx>
          <c:spPr>
            <a:solidFill>
              <a:srgbClr val="FF0000"/>
            </a:solidFill>
            <a:ln>
              <a:solidFill>
                <a:srgbClr val="FF0000"/>
              </a:solidFill>
            </a:ln>
            <a:effectLst/>
          </c:spPr>
          <c:invertIfNegative val="0"/>
          <c:cat>
            <c:strRef>
              <c:f>r_vote!$C$1:$G$1</c:f>
              <c:strCache>
                <c:ptCount val="5"/>
                <c:pt idx="0">
                  <c:v>1972-79</c:v>
                </c:pt>
                <c:pt idx="1">
                  <c:v>1983-87</c:v>
                </c:pt>
                <c:pt idx="2">
                  <c:v>1995-99</c:v>
                </c:pt>
                <c:pt idx="3">
                  <c:v>2002-07</c:v>
                </c:pt>
                <c:pt idx="4">
                  <c:v>2011-15</c:v>
                </c:pt>
              </c:strCache>
            </c:strRef>
          </c:cat>
          <c:val>
            <c:numRef>
              <c:f>r_vote!$C$33:$G$33</c:f>
              <c:numCache>
                <c:formatCode>General</c:formatCode>
                <c:ptCount val="5"/>
                <c:pt idx="0">
                  <c:v>0.4373641312122345</c:v>
                </c:pt>
                <c:pt idx="1">
                  <c:v>0.42220982909202576</c:v>
                </c:pt>
                <c:pt idx="2">
                  <c:v>0.44183960556983948</c:v>
                </c:pt>
                <c:pt idx="3">
                  <c:v>0.39547818899154663</c:v>
                </c:pt>
                <c:pt idx="4">
                  <c:v>0.31628024578094482</c:v>
                </c:pt>
              </c:numCache>
            </c:numRef>
          </c:val>
          <c:extLst xmlns:c16r2="http://schemas.microsoft.com/office/drawing/2015/06/chart">
            <c:ext xmlns:c16="http://schemas.microsoft.com/office/drawing/2014/chart" uri="{C3380CC4-5D6E-409C-BE32-E72D297353CC}">
              <c16:uniqueId val="{00000002-31CA-48D1-9434-CACDFC6601FA}"/>
            </c:ext>
          </c:extLst>
        </c:ser>
        <c:dLbls>
          <c:showLegendKey val="0"/>
          <c:showVal val="0"/>
          <c:showCatName val="0"/>
          <c:showSerName val="0"/>
          <c:showPercent val="0"/>
          <c:showBubbleSize val="0"/>
        </c:dLbls>
        <c:gapWidth val="219"/>
        <c:overlap val="-27"/>
        <c:axId val="1878704736"/>
        <c:axId val="1878705280"/>
        <c:extLst xmlns:c16r2="http://schemas.microsoft.com/office/drawing/2015/06/chart"/>
      </c:barChart>
      <c:catAx>
        <c:axId val="18787047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78705280"/>
        <c:crosses val="autoZero"/>
        <c:auto val="1"/>
        <c:lblAlgn val="ctr"/>
        <c:lblOffset val="100"/>
        <c:noMultiLvlLbl val="0"/>
      </c:catAx>
      <c:valAx>
        <c:axId val="1878705280"/>
        <c:scaling>
          <c:orientation val="minMax"/>
          <c:max val="0.7"/>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78704736"/>
        <c:crosses val="autoZero"/>
        <c:crossBetween val="between"/>
      </c:valAx>
      <c:spPr>
        <a:noFill/>
        <a:ln>
          <a:solidFill>
            <a:sysClr val="windowText" lastClr="000000"/>
          </a:solidFill>
        </a:ln>
        <a:effectLst/>
      </c:spPr>
    </c:plotArea>
    <c:legend>
      <c:legendPos val="b"/>
      <c:layout>
        <c:manualLayout>
          <c:xMode val="edge"/>
          <c:yMode val="edge"/>
          <c:x val="0.58077262181174105"/>
          <c:y val="0.12155676763003199"/>
          <c:w val="0.38015394604809999"/>
          <c:h val="7.84373334756977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DB12 - Vote de gauche par statut de propriété du logement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916941920937"/>
          <c:w val="0.91062130312926604"/>
          <c:h val="0.72625670340128901"/>
        </c:manualLayout>
      </c:layout>
      <c:barChart>
        <c:barDir val="col"/>
        <c:grouping val="clustered"/>
        <c:varyColors val="0"/>
        <c:ser>
          <c:idx val="0"/>
          <c:order val="0"/>
          <c:tx>
            <c:v>Locataires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(r_vote!$C$1,r_vote!$E$1:$G$1)</c:f>
              <c:strCache>
                <c:ptCount val="4"/>
                <c:pt idx="0">
                  <c:v>1972-79</c:v>
                </c:pt>
                <c:pt idx="1">
                  <c:v>1995-99</c:v>
                </c:pt>
                <c:pt idx="2">
                  <c:v>2002-07</c:v>
                </c:pt>
                <c:pt idx="3">
                  <c:v>2011-15</c:v>
                </c:pt>
              </c:strCache>
            </c:strRef>
          </c:cat>
          <c:val>
            <c:numRef>
              <c:extLst>
                <c:ext xmlns:c15="http://schemas.microsoft.com/office/drawing/2012/chart" uri="{02D57815-91ED-43cb-92C2-25804820EDAC}">
                  <c15:fullRef>
                    <c15:sqref>r_vote!$C$36:$G$36</c15:sqref>
                  </c15:fullRef>
                </c:ext>
              </c:extLst>
              <c:f>(r_vote!$C$36,r_vote!$E$36:$G$36)</c:f>
              <c:numCache>
                <c:formatCode>General</c:formatCode>
                <c:ptCount val="4"/>
                <c:pt idx="0">
                  <c:v>0.52440613508224487</c:v>
                </c:pt>
                <c:pt idx="1">
                  <c:v>0.527870774269104</c:v>
                </c:pt>
                <c:pt idx="2">
                  <c:v>0.48492768406867981</c:v>
                </c:pt>
                <c:pt idx="3">
                  <c:v>0.43127059936523438</c:v>
                </c:pt>
              </c:numCache>
            </c:numRef>
          </c:val>
          <c:extLst xmlns:c16r2="http://schemas.microsoft.com/office/drawing/2015/06/chart">
            <c:ext xmlns:c16="http://schemas.microsoft.com/office/drawing/2014/chart" uri="{C3380CC4-5D6E-409C-BE32-E72D297353CC}">
              <c16:uniqueId val="{00000000-8043-4455-8E91-8AB11409FA28}"/>
            </c:ext>
          </c:extLst>
        </c:ser>
        <c:ser>
          <c:idx val="1"/>
          <c:order val="1"/>
          <c:tx>
            <c:v>Propriétaires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(r_vote!$C$1,r_vote!$E$1:$G$1)</c:f>
              <c:strCache>
                <c:ptCount val="4"/>
                <c:pt idx="0">
                  <c:v>1972-79</c:v>
                </c:pt>
                <c:pt idx="1">
                  <c:v>1995-99</c:v>
                </c:pt>
                <c:pt idx="2">
                  <c:v>2002-07</c:v>
                </c:pt>
                <c:pt idx="3">
                  <c:v>2011-15</c:v>
                </c:pt>
              </c:strCache>
            </c:strRef>
          </c:cat>
          <c:val>
            <c:numRef>
              <c:extLst>
                <c:ext xmlns:c15="http://schemas.microsoft.com/office/drawing/2012/chart" uri="{02D57815-91ED-43cb-92C2-25804820EDAC}">
                  <c15:fullRef>
                    <c15:sqref>r_vote!$C$37:$G$37</c15:sqref>
                  </c15:fullRef>
                </c:ext>
              </c:extLst>
              <c:f>(r_vote!$C$37,r_vote!$E$37:$G$37)</c:f>
              <c:numCache>
                <c:formatCode>General</c:formatCode>
                <c:ptCount val="4"/>
                <c:pt idx="0">
                  <c:v>0.40089690685272217</c:v>
                </c:pt>
                <c:pt idx="1">
                  <c:v>0.38803744316101074</c:v>
                </c:pt>
                <c:pt idx="2">
                  <c:v>0.38399568200111389</c:v>
                </c:pt>
                <c:pt idx="3">
                  <c:v>0.30270570516586304</c:v>
                </c:pt>
              </c:numCache>
            </c:numRef>
          </c:val>
          <c:extLst xmlns:c16r2="http://schemas.microsoft.com/office/drawing/2015/06/chart">
            <c:ext xmlns:c16="http://schemas.microsoft.com/office/drawing/2014/chart" uri="{C3380CC4-5D6E-409C-BE32-E72D297353CC}">
              <c16:uniqueId val="{00000002-8043-4455-8E91-8AB11409FA28}"/>
            </c:ext>
          </c:extLst>
        </c:ser>
        <c:dLbls>
          <c:showLegendKey val="0"/>
          <c:showVal val="0"/>
          <c:showCatName val="0"/>
          <c:showSerName val="0"/>
          <c:showPercent val="0"/>
          <c:showBubbleSize val="0"/>
        </c:dLbls>
        <c:gapWidth val="219"/>
        <c:overlap val="-27"/>
        <c:axId val="1878809632"/>
        <c:axId val="1639661184"/>
        <c:extLst xmlns:c16r2="http://schemas.microsoft.com/office/drawing/2015/06/chart"/>
      </c:barChart>
      <c:catAx>
        <c:axId val="18788096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39661184"/>
        <c:crosses val="autoZero"/>
        <c:auto val="1"/>
        <c:lblAlgn val="ctr"/>
        <c:lblOffset val="100"/>
        <c:noMultiLvlLbl val="0"/>
      </c:catAx>
      <c:valAx>
        <c:axId val="1639661184"/>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78809632"/>
        <c:crosses val="autoZero"/>
        <c:crossBetween val="between"/>
      </c:valAx>
      <c:spPr>
        <a:noFill/>
        <a:ln>
          <a:solidFill>
            <a:sysClr val="windowText" lastClr="000000"/>
          </a:solidFill>
        </a:ln>
        <a:effectLst/>
      </c:spPr>
    </c:plotArea>
    <c:legend>
      <c:legendPos val="b"/>
      <c:layout>
        <c:manualLayout>
          <c:xMode val="edge"/>
          <c:yMode val="edge"/>
          <c:x val="0.67500320568537997"/>
          <c:y val="0.12781816378296401"/>
          <c:w val="0.26839121339475402"/>
          <c:h val="8.46303522761334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DB13 - Vote de gauche par tranche d'âge en Finlande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r_vote!$C$1:$G$1</c:f>
              <c:strCache>
                <c:ptCount val="5"/>
                <c:pt idx="0">
                  <c:v>1972-79</c:v>
                </c:pt>
                <c:pt idx="1">
                  <c:v>1983-87</c:v>
                </c:pt>
                <c:pt idx="2">
                  <c:v>1995-99</c:v>
                </c:pt>
                <c:pt idx="3">
                  <c:v>2002-07</c:v>
                </c:pt>
                <c:pt idx="4">
                  <c:v>2011-15</c:v>
                </c:pt>
              </c:strCache>
            </c:strRef>
          </c:cat>
          <c:val>
            <c:numRef>
              <c:f>r_vote!$C$38:$G$38</c:f>
              <c:numCache>
                <c:formatCode>General</c:formatCode>
                <c:ptCount val="5"/>
                <c:pt idx="0">
                  <c:v>0.4268861711025238</c:v>
                </c:pt>
                <c:pt idx="1">
                  <c:v>0.41843131184577942</c:v>
                </c:pt>
                <c:pt idx="2">
                  <c:v>0.42295491695404053</c:v>
                </c:pt>
                <c:pt idx="3">
                  <c:v>0.40627431869506836</c:v>
                </c:pt>
                <c:pt idx="4">
                  <c:v>0.38746598362922668</c:v>
                </c:pt>
              </c:numCache>
            </c:numRef>
          </c:val>
          <c:extLst xmlns:c16r2="http://schemas.microsoft.com/office/drawing/2015/06/chart">
            <c:ext xmlns:c16="http://schemas.microsoft.com/office/drawing/2014/chart" uri="{C3380CC4-5D6E-409C-BE32-E72D297353CC}">
              <c16:uniqueId val="{00000000-2ADB-491E-ABB6-DD060E8BED92}"/>
            </c:ext>
          </c:extLst>
        </c:ser>
        <c:ser>
          <c:idx val="1"/>
          <c:order val="1"/>
          <c:tx>
            <c:v>40-59</c:v>
          </c:tx>
          <c:spPr>
            <a:solidFill>
              <a:srgbClr val="FF0000"/>
            </a:solidFill>
            <a:ln>
              <a:solidFill>
                <a:srgbClr val="FF0000"/>
              </a:solidFill>
            </a:ln>
            <a:effectLst/>
          </c:spPr>
          <c:invertIfNegative val="0"/>
          <c:cat>
            <c:strRef>
              <c:f>r_vote!$C$1:$G$1</c:f>
              <c:strCache>
                <c:ptCount val="5"/>
                <c:pt idx="0">
                  <c:v>1972-79</c:v>
                </c:pt>
                <c:pt idx="1">
                  <c:v>1983-87</c:v>
                </c:pt>
                <c:pt idx="2">
                  <c:v>1995-99</c:v>
                </c:pt>
                <c:pt idx="3">
                  <c:v>2002-07</c:v>
                </c:pt>
                <c:pt idx="4">
                  <c:v>2011-15</c:v>
                </c:pt>
              </c:strCache>
            </c:strRef>
          </c:cat>
          <c:val>
            <c:numRef>
              <c:f>r_vote!$C$39:$G$39</c:f>
              <c:numCache>
                <c:formatCode>General</c:formatCode>
                <c:ptCount val="5"/>
                <c:pt idx="0">
                  <c:v>0.4316222071647644</c:v>
                </c:pt>
                <c:pt idx="1">
                  <c:v>0.42050892114639282</c:v>
                </c:pt>
                <c:pt idx="2">
                  <c:v>0.49050295352935791</c:v>
                </c:pt>
                <c:pt idx="3">
                  <c:v>0.44312861561775208</c:v>
                </c:pt>
                <c:pt idx="4">
                  <c:v>0.32699546217918396</c:v>
                </c:pt>
              </c:numCache>
            </c:numRef>
          </c:val>
          <c:extLst xmlns:c16r2="http://schemas.microsoft.com/office/drawing/2015/06/chart">
            <c:ext xmlns:c16="http://schemas.microsoft.com/office/drawing/2014/chart" uri="{C3380CC4-5D6E-409C-BE32-E72D297353CC}">
              <c16:uniqueId val="{00000002-2ADB-491E-ABB6-DD060E8BED92}"/>
            </c:ext>
          </c:extLst>
        </c:ser>
        <c:ser>
          <c:idx val="2"/>
          <c:order val="2"/>
          <c:tx>
            <c:v>60+</c:v>
          </c:tx>
          <c:spPr>
            <a:solidFill>
              <a:schemeClr val="accent6"/>
            </a:solidFill>
            <a:ln>
              <a:solidFill>
                <a:schemeClr val="accent6"/>
              </a:solidFill>
            </a:ln>
            <a:effectLst/>
          </c:spPr>
          <c:invertIfNegative val="0"/>
          <c:cat>
            <c:strRef>
              <c:f>r_vote!$C$1:$G$1</c:f>
              <c:strCache>
                <c:ptCount val="5"/>
                <c:pt idx="0">
                  <c:v>1972-79</c:v>
                </c:pt>
                <c:pt idx="1">
                  <c:v>1983-87</c:v>
                </c:pt>
                <c:pt idx="2">
                  <c:v>1995-99</c:v>
                </c:pt>
                <c:pt idx="3">
                  <c:v>2002-07</c:v>
                </c:pt>
                <c:pt idx="4">
                  <c:v>2011-15</c:v>
                </c:pt>
              </c:strCache>
            </c:strRef>
          </c:cat>
          <c:val>
            <c:numRef>
              <c:f>r_vote!$C$40:$G$40</c:f>
              <c:numCache>
                <c:formatCode>General</c:formatCode>
                <c:ptCount val="5"/>
                <c:pt idx="0">
                  <c:v>0.43991029262542725</c:v>
                </c:pt>
                <c:pt idx="1">
                  <c:v>0.40982404351234436</c:v>
                </c:pt>
                <c:pt idx="2">
                  <c:v>0.38777655363082886</c:v>
                </c:pt>
                <c:pt idx="3">
                  <c:v>0.37739720940589905</c:v>
                </c:pt>
                <c:pt idx="4">
                  <c:v>0.31897354125976563</c:v>
                </c:pt>
              </c:numCache>
            </c:numRef>
          </c:val>
          <c:extLst xmlns:c16r2="http://schemas.microsoft.com/office/drawing/2015/06/chart">
            <c:ext xmlns:c16="http://schemas.microsoft.com/office/drawing/2014/chart" uri="{C3380CC4-5D6E-409C-BE32-E72D297353CC}">
              <c16:uniqueId val="{00000003-2ADB-491E-ABB6-DD060E8BED92}"/>
            </c:ext>
          </c:extLst>
        </c:ser>
        <c:dLbls>
          <c:showLegendKey val="0"/>
          <c:showVal val="0"/>
          <c:showCatName val="0"/>
          <c:showSerName val="0"/>
          <c:showPercent val="0"/>
          <c:showBubbleSize val="0"/>
        </c:dLbls>
        <c:gapWidth val="219"/>
        <c:overlap val="-27"/>
        <c:axId val="1910922976"/>
        <c:axId val="1639653024"/>
        <c:extLst xmlns:c16r2="http://schemas.microsoft.com/office/drawing/2015/06/chart"/>
      </c:barChart>
      <c:catAx>
        <c:axId val="19109229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39653024"/>
        <c:crosses val="autoZero"/>
        <c:auto val="1"/>
        <c:lblAlgn val="ctr"/>
        <c:lblOffset val="100"/>
        <c:noMultiLvlLbl val="0"/>
      </c:catAx>
      <c:valAx>
        <c:axId val="1639653024"/>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0922976"/>
        <c:crosses val="autoZero"/>
        <c:crossBetween val="between"/>
      </c:valAx>
      <c:spPr>
        <a:noFill/>
        <a:ln>
          <a:solidFill>
            <a:sysClr val="windowText" lastClr="000000"/>
          </a:solidFill>
        </a:ln>
        <a:effectLst/>
      </c:spPr>
    </c:plotArea>
    <c:legend>
      <c:legendPos val="b"/>
      <c:layout>
        <c:manualLayout>
          <c:xMode val="edge"/>
          <c:yMode val="edge"/>
          <c:x val="0.65850345557293599"/>
          <c:y val="0.11735289920767"/>
          <c:w val="0.28134862921311998"/>
          <c:h val="8.46089280259103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D2 - Vers un système d'élites multiples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4075391164247296E-2"/>
          <c:w val="0.90363229580889004"/>
          <c:h val="0.70354678432818696"/>
        </c:manualLayout>
      </c:layout>
      <c:lineChart>
        <c:grouping val="standard"/>
        <c:varyColors val="0"/>
        <c:ser>
          <c:idx val="0"/>
          <c:order val="0"/>
          <c:tx>
            <c:v>zero 0 0 0 0 0</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r_votediff!$B$1:$B$6</c15:sqref>
                  </c15:fullRef>
                </c:ext>
              </c:extLst>
              <c:f>r_votediff!$B$1:$B$5</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CDB3-4D5F-84F6-92875E397187}"/>
            </c:ext>
          </c:extLst>
        </c:ser>
        <c:ser>
          <c:idx val="1"/>
          <c:order val="1"/>
          <c:tx>
            <c:v>Différence entre (% des diplômés du supérieur) et (% des autres électeurs) votant à gauche, après contrôles pour revenu, âge, genre, situation d'emploi, région, appartenance syndicale</c:v>
          </c:tx>
          <c:spPr>
            <a:ln w="3492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r_votediff!$L$2:$L$6</c15:sqref>
                  </c15:fullRef>
                </c:ext>
              </c:extLst>
              <c:f>r_votediff!$L$2:$L$6</c:f>
              <c:numCache>
                <c:formatCode>General</c:formatCode>
                <c:ptCount val="5"/>
                <c:pt idx="0">
                  <c:v>-21.439016342163086</c:v>
                </c:pt>
                <c:pt idx="1">
                  <c:v>-15.342432022094727</c:v>
                </c:pt>
                <c:pt idx="2">
                  <c:v>-9.0145740509033203</c:v>
                </c:pt>
                <c:pt idx="3">
                  <c:v>-5.2853412628173828</c:v>
                </c:pt>
                <c:pt idx="4">
                  <c:v>-2.0707845687866211</c:v>
                </c:pt>
              </c:numCache>
            </c:numRef>
          </c:val>
          <c:smooth val="0"/>
          <c:extLst xmlns:c16r2="http://schemas.microsoft.com/office/drawing/2015/06/chart">
            <c:ext xmlns:c16="http://schemas.microsoft.com/office/drawing/2014/chart" uri="{C3380CC4-5D6E-409C-BE32-E72D297353CC}">
              <c16:uniqueId val="{00000001-CDB3-4D5F-84F6-92875E397187}"/>
            </c:ext>
          </c:extLst>
        </c:ser>
        <c:ser>
          <c:idx val="2"/>
          <c:order val="2"/>
          <c:tx>
            <c:v>Différence entre (% des 10% les plus aisés) et (% des 90% les moins aisés) votant à gauche, après contrôles pour diplôme, âge, genre, situation d'emploi, région, appartenance syndicale</c:v>
          </c:tx>
          <c:spPr>
            <a:ln w="3492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r_votediff!$AD$2:$AD$6</c15:sqref>
                  </c15:fullRef>
                </c:ext>
              </c:extLst>
              <c:f>r_votediff!$AD$2:$AD$6</c:f>
              <c:numCache>
                <c:formatCode>General</c:formatCode>
                <c:ptCount val="5"/>
                <c:pt idx="0">
                  <c:v>-11.959099769592285</c:v>
                </c:pt>
                <c:pt idx="1">
                  <c:v>-14.151403427124023</c:v>
                </c:pt>
                <c:pt idx="2">
                  <c:v>-6.8217053413391113</c:v>
                </c:pt>
                <c:pt idx="3">
                  <c:v>-3.5117402076721191</c:v>
                </c:pt>
                <c:pt idx="4">
                  <c:v>-8.4603118896484375</c:v>
                </c:pt>
              </c:numCache>
            </c:numRef>
          </c:val>
          <c:smooth val="0"/>
          <c:extLst xmlns:c16r2="http://schemas.microsoft.com/office/drawing/2015/06/chart">
            <c:ext xmlns:c16="http://schemas.microsoft.com/office/drawing/2014/chart" uri="{C3380CC4-5D6E-409C-BE32-E72D297353CC}">
              <c16:uniqueId val="{00000002-CDB3-4D5F-84F6-92875E397187}"/>
            </c:ext>
          </c:extLst>
        </c:ser>
        <c:dLbls>
          <c:showLegendKey val="0"/>
          <c:showVal val="0"/>
          <c:showCatName val="0"/>
          <c:showSerName val="0"/>
          <c:showPercent val="0"/>
          <c:showBubbleSize val="0"/>
        </c:dLbls>
        <c:smooth val="0"/>
        <c:axId val="1915622192"/>
        <c:axId val="1915614576"/>
      </c:lineChart>
      <c:catAx>
        <c:axId val="191562219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5614576"/>
        <c:crosses val="autoZero"/>
        <c:auto val="1"/>
        <c:lblAlgn val="ctr"/>
        <c:lblOffset val="200"/>
        <c:noMultiLvlLbl val="0"/>
      </c:catAx>
      <c:valAx>
        <c:axId val="1915614576"/>
        <c:scaling>
          <c:orientation val="minMax"/>
          <c:max val="20"/>
          <c:min val="-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562219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7552181673290301E-2"/>
          <c:y val="0.111075849564355"/>
          <c:w val="0.87229128581774695"/>
          <c:h val="0.212205530025343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DB14 - Vote de gauche par situation d'emploi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Actifs (secteur public)</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r_vote!$D$1:$G$1</c:f>
              <c:strCache>
                <c:ptCount val="4"/>
                <c:pt idx="0">
                  <c:v>1983-87</c:v>
                </c:pt>
                <c:pt idx="1">
                  <c:v>1995-99</c:v>
                </c:pt>
                <c:pt idx="2">
                  <c:v>2002-07</c:v>
                </c:pt>
                <c:pt idx="3">
                  <c:v>2011-15</c:v>
                </c:pt>
              </c:strCache>
            </c:strRef>
          </c:cat>
          <c:val>
            <c:numRef>
              <c:extLst>
                <c:ext xmlns:c15="http://schemas.microsoft.com/office/drawing/2012/chart" uri="{02D57815-91ED-43cb-92C2-25804820EDAC}">
                  <c15:fullRef>
                    <c15:sqref>r_vote!$C$44:$G$44</c15:sqref>
                  </c15:fullRef>
                </c:ext>
              </c:extLst>
              <c:f>r_vote!$D$44:$G$44</c:f>
              <c:numCache>
                <c:formatCode>General</c:formatCode>
                <c:ptCount val="4"/>
                <c:pt idx="0">
                  <c:v>0.4089418351650238</c:v>
                </c:pt>
                <c:pt idx="1">
                  <c:v>0.49653321504592896</c:v>
                </c:pt>
                <c:pt idx="2">
                  <c:v>0.43038445711135864</c:v>
                </c:pt>
                <c:pt idx="3">
                  <c:v>0.3576163649559021</c:v>
                </c:pt>
              </c:numCache>
            </c:numRef>
          </c:val>
          <c:extLst xmlns:c16r2="http://schemas.microsoft.com/office/drawing/2015/06/chart">
            <c:ext xmlns:c16="http://schemas.microsoft.com/office/drawing/2014/chart" uri="{C3380CC4-5D6E-409C-BE32-E72D297353CC}">
              <c16:uniqueId val="{00000000-B6EC-4162-A70E-EB09D622CB06}"/>
            </c:ext>
          </c:extLst>
        </c:ser>
        <c:ser>
          <c:idx val="1"/>
          <c:order val="1"/>
          <c:tx>
            <c:v>Actifs (secteur public)</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r_vote!$D$1:$G$1</c:f>
              <c:strCache>
                <c:ptCount val="4"/>
                <c:pt idx="0">
                  <c:v>1983-87</c:v>
                </c:pt>
                <c:pt idx="1">
                  <c:v>1995-99</c:v>
                </c:pt>
                <c:pt idx="2">
                  <c:v>2002-07</c:v>
                </c:pt>
                <c:pt idx="3">
                  <c:v>2011-15</c:v>
                </c:pt>
              </c:strCache>
            </c:strRef>
          </c:cat>
          <c:val>
            <c:numRef>
              <c:extLst>
                <c:ext xmlns:c15="http://schemas.microsoft.com/office/drawing/2012/chart" uri="{02D57815-91ED-43cb-92C2-25804820EDAC}">
                  <c15:fullRef>
                    <c15:sqref>r_vote!$C$45:$G$45</c15:sqref>
                  </c15:fullRef>
                </c:ext>
              </c:extLst>
              <c:f>r_vote!$D$45:$G$45</c:f>
              <c:numCache>
                <c:formatCode>General</c:formatCode>
                <c:ptCount val="4"/>
                <c:pt idx="0">
                  <c:v>0.4318426251411438</c:v>
                </c:pt>
                <c:pt idx="1">
                  <c:v>0.4463551938533783</c:v>
                </c:pt>
                <c:pt idx="2">
                  <c:v>0.39625918865203857</c:v>
                </c:pt>
                <c:pt idx="3">
                  <c:v>0.31200754642486572</c:v>
                </c:pt>
              </c:numCache>
            </c:numRef>
          </c:val>
          <c:extLst xmlns:c16r2="http://schemas.microsoft.com/office/drawing/2015/06/chart">
            <c:ext xmlns:c16="http://schemas.microsoft.com/office/drawing/2014/chart" uri="{C3380CC4-5D6E-409C-BE32-E72D297353CC}">
              <c16:uniqueId val="{00000001-B6EC-4162-A70E-EB09D622CB06}"/>
            </c:ext>
          </c:extLst>
        </c:ser>
        <c:ser>
          <c:idx val="2"/>
          <c:order val="2"/>
          <c:tx>
            <c:v>Chômeurs/Inactifs</c:v>
          </c:tx>
          <c:spPr>
            <a:solidFill>
              <a:schemeClr val="accent4"/>
            </a:solidFill>
            <a:ln>
              <a:solidFill>
                <a:schemeClr val="accent4"/>
              </a:solidFill>
            </a:ln>
            <a:effectLst/>
          </c:spPr>
          <c:invertIfNegative val="0"/>
          <c:cat>
            <c:strRef>
              <c:extLst>
                <c:ext xmlns:c15="http://schemas.microsoft.com/office/drawing/2012/chart" uri="{02D57815-91ED-43cb-92C2-25804820EDAC}">
                  <c15:fullRef>
                    <c15:sqref>r_vote!$C$1:$G$1</c15:sqref>
                  </c15:fullRef>
                </c:ext>
              </c:extLst>
              <c:f>r_vote!$D$1:$G$1</c:f>
              <c:strCache>
                <c:ptCount val="4"/>
                <c:pt idx="0">
                  <c:v>1983-87</c:v>
                </c:pt>
                <c:pt idx="1">
                  <c:v>1995-99</c:v>
                </c:pt>
                <c:pt idx="2">
                  <c:v>2002-07</c:v>
                </c:pt>
                <c:pt idx="3">
                  <c:v>2011-15</c:v>
                </c:pt>
              </c:strCache>
            </c:strRef>
          </c:cat>
          <c:val>
            <c:numRef>
              <c:extLst>
                <c:ext xmlns:c15="http://schemas.microsoft.com/office/drawing/2012/chart" uri="{02D57815-91ED-43cb-92C2-25804820EDAC}">
                  <c15:fullRef>
                    <c15:sqref>r_vote!$C$46:$G$46</c15:sqref>
                  </c15:fullRef>
                </c:ext>
              </c:extLst>
              <c:f>r_vote!$D$46:$G$46</c:f>
              <c:numCache>
                <c:formatCode>General</c:formatCode>
                <c:ptCount val="4"/>
                <c:pt idx="0">
                  <c:v>0.39127543568611145</c:v>
                </c:pt>
                <c:pt idx="1">
                  <c:v>0.4529186487197876</c:v>
                </c:pt>
                <c:pt idx="2">
                  <c:v>0.41419157385826111</c:v>
                </c:pt>
                <c:pt idx="3">
                  <c:v>0.37513798475265503</c:v>
                </c:pt>
              </c:numCache>
            </c:numRef>
          </c:val>
          <c:extLst xmlns:c16r2="http://schemas.microsoft.com/office/drawing/2015/06/chart">
            <c:ext xmlns:c16="http://schemas.microsoft.com/office/drawing/2014/chart" uri="{C3380CC4-5D6E-409C-BE32-E72D297353CC}">
              <c16:uniqueId val="{00000001-EDB5-4479-8C3F-1D335ACA5F47}"/>
            </c:ext>
          </c:extLst>
        </c:ser>
        <c:dLbls>
          <c:showLegendKey val="0"/>
          <c:showVal val="0"/>
          <c:showCatName val="0"/>
          <c:showSerName val="0"/>
          <c:showPercent val="0"/>
          <c:showBubbleSize val="0"/>
        </c:dLbls>
        <c:gapWidth val="219"/>
        <c:overlap val="-27"/>
        <c:axId val="1909246416"/>
        <c:axId val="1639656288"/>
        <c:extLst xmlns:c16r2="http://schemas.microsoft.com/office/drawing/2015/06/chart"/>
      </c:barChart>
      <c:catAx>
        <c:axId val="19092464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39656288"/>
        <c:crosses val="autoZero"/>
        <c:auto val="1"/>
        <c:lblAlgn val="ctr"/>
        <c:lblOffset val="100"/>
        <c:noMultiLvlLbl val="0"/>
      </c:catAx>
      <c:valAx>
        <c:axId val="1639656288"/>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09246416"/>
        <c:crosses val="autoZero"/>
        <c:crossBetween val="between"/>
      </c:valAx>
      <c:spPr>
        <a:noFill/>
        <a:ln>
          <a:solidFill>
            <a:sysClr val="windowText" lastClr="000000"/>
          </a:solidFill>
        </a:ln>
        <a:effectLst/>
      </c:spPr>
    </c:plotArea>
    <c:legend>
      <c:legendPos val="b"/>
      <c:layout>
        <c:manualLayout>
          <c:xMode val="edge"/>
          <c:yMode val="edge"/>
          <c:x val="0.28745833116203201"/>
          <c:y val="0.113172532887671"/>
          <c:w val="0.67569849194398002"/>
          <c:h val="7.417793374285959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DB15 - Vote de gauche parmi les électeurs les plus diplômés et les plus aisés en Finlande, après contrôles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1279517075013"/>
          <c:w val="0.90363229580889004"/>
          <c:h val="0.67634264457822402"/>
        </c:manualLayout>
      </c:layout>
      <c:lineChart>
        <c:grouping val="standard"/>
        <c:varyColors val="0"/>
        <c:ser>
          <c:idx val="0"/>
          <c:order val="0"/>
          <c:tx>
            <c:v>zero 0 0 0 0 0</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r_votediff!$B$1:$B$6</c15:sqref>
                  </c15:fullRef>
                </c:ext>
              </c:extLst>
              <c:f>r_votediff!$B$1:$B$5</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0459-40ED-82F9-DB2A14714B76}"/>
            </c:ext>
          </c:extLst>
        </c:ser>
        <c:ser>
          <c:idx val="1"/>
          <c:order val="1"/>
          <c:tx>
            <c:v>Différence entre (% des 10% les plus diplômés) et (% des 90% les moins diplômés) votant à gauche, après contrôles pour revenu, âge, genre, situation d'emploi, région, appartenance syndicale</c:v>
          </c:tx>
          <c:spPr>
            <a:ln w="3492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r_votediff!$U$2:$U$6</c15:sqref>
                  </c15:fullRef>
                </c:ext>
              </c:extLst>
              <c:f>r_votediff!$U$2:$U$6</c:f>
              <c:numCache>
                <c:formatCode>General</c:formatCode>
                <c:ptCount val="5"/>
                <c:pt idx="0">
                  <c:v>-16.235620498657227</c:v>
                </c:pt>
                <c:pt idx="1">
                  <c:v>-13.771113395690918</c:v>
                </c:pt>
                <c:pt idx="2">
                  <c:v>-8.4356288909912109</c:v>
                </c:pt>
                <c:pt idx="3">
                  <c:v>-4.5233368873596191</c:v>
                </c:pt>
                <c:pt idx="4">
                  <c:v>-1.389248251914978</c:v>
                </c:pt>
              </c:numCache>
            </c:numRef>
          </c:val>
          <c:smooth val="0"/>
          <c:extLst xmlns:c16r2="http://schemas.microsoft.com/office/drawing/2015/06/chart">
            <c:ext xmlns:c16="http://schemas.microsoft.com/office/drawing/2014/chart" uri="{C3380CC4-5D6E-409C-BE32-E72D297353CC}">
              <c16:uniqueId val="{00000002-31FB-45D7-AE52-D66D096F3967}"/>
            </c:ext>
          </c:extLst>
        </c:ser>
        <c:ser>
          <c:idx val="2"/>
          <c:order val="2"/>
          <c:tx>
            <c:v>Différence entre (% des 10% les plus aisés) et (% des 90% les moins aisés) votant à gauche, après contrôles pour diplôme, âge, genre, situation d'emploi, région, appartenance syndicale</c:v>
          </c:tx>
          <c:spPr>
            <a:ln w="3492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r_votediff!$AD$2:$AD$6</c15:sqref>
                  </c15:fullRef>
                </c:ext>
              </c:extLst>
              <c:f>r_votediff!$AD$2:$AD$6</c:f>
              <c:numCache>
                <c:formatCode>General</c:formatCode>
                <c:ptCount val="5"/>
                <c:pt idx="0">
                  <c:v>-11.959099769592285</c:v>
                </c:pt>
                <c:pt idx="1">
                  <c:v>-14.151403427124023</c:v>
                </c:pt>
                <c:pt idx="2">
                  <c:v>-6.8217053413391113</c:v>
                </c:pt>
                <c:pt idx="3">
                  <c:v>-3.5117402076721191</c:v>
                </c:pt>
                <c:pt idx="4">
                  <c:v>-8.4603118896484375</c:v>
                </c:pt>
              </c:numCache>
            </c:numRef>
          </c:val>
          <c:smooth val="0"/>
          <c:extLst xmlns:c16r2="http://schemas.microsoft.com/office/drawing/2015/06/chart">
            <c:ext xmlns:c16="http://schemas.microsoft.com/office/drawing/2014/chart" uri="{C3380CC4-5D6E-409C-BE32-E72D297353CC}">
              <c16:uniqueId val="{00000003-31FB-45D7-AE52-D66D096F3967}"/>
            </c:ext>
          </c:extLst>
        </c:ser>
        <c:dLbls>
          <c:showLegendKey val="0"/>
          <c:showVal val="0"/>
          <c:showCatName val="0"/>
          <c:showSerName val="0"/>
          <c:showPercent val="0"/>
          <c:showBubbleSize val="0"/>
        </c:dLbls>
        <c:smooth val="0"/>
        <c:axId val="1639649760"/>
        <c:axId val="1641185184"/>
      </c:lineChart>
      <c:catAx>
        <c:axId val="163964976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41185184"/>
        <c:crosses val="autoZero"/>
        <c:auto val="1"/>
        <c:lblAlgn val="ctr"/>
        <c:lblOffset val="200"/>
        <c:noMultiLvlLbl val="0"/>
      </c:catAx>
      <c:valAx>
        <c:axId val="1641185184"/>
        <c:scaling>
          <c:orientation val="minMax"/>
          <c:max val="25"/>
          <c:min val="-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3964976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3729945696203E-2"/>
          <c:y val="0.13200499281911299"/>
          <c:w val="0.87229128581774695"/>
          <c:h val="0.21009982972297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DB16 - Vote de gauche parmi les diplômés du supérieur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7976063012099"/>
          <c:w val="0.90363229580889004"/>
          <c:h val="0.68054241486231304"/>
        </c:manualLayout>
      </c:layout>
      <c:lineChart>
        <c:grouping val="standard"/>
        <c:varyColors val="0"/>
        <c:ser>
          <c:idx val="0"/>
          <c:order val="0"/>
          <c:tx>
            <c:v>Série1</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r_votediff!$B$1:$B$6</c15:sqref>
                  </c15:fullRef>
                </c:ext>
              </c:extLst>
              <c:f>r_votediff!$B$1:$B$5</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12D7-4DBB-BC34-CA4E5EAC9030}"/>
            </c:ext>
          </c:extLst>
        </c:ser>
        <c:ser>
          <c:idx val="1"/>
          <c:order val="1"/>
          <c:tx>
            <c:v>Différence entre (% des dipl. du supérieur)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r_votediff!$J$2:$J$6</c15:sqref>
                  </c15:fullRef>
                </c:ext>
              </c:extLst>
              <c:f>r_votediff!$J$2:$J$6</c:f>
              <c:numCache>
                <c:formatCode>General</c:formatCode>
                <c:ptCount val="5"/>
                <c:pt idx="0">
                  <c:v>-25.785312652587891</c:v>
                </c:pt>
                <c:pt idx="1">
                  <c:v>-19.588003158569336</c:v>
                </c:pt>
                <c:pt idx="2">
                  <c:v>-11.548246383666992</c:v>
                </c:pt>
                <c:pt idx="3">
                  <c:v>-6.7509293556213379</c:v>
                </c:pt>
                <c:pt idx="4">
                  <c:v>-3.1670598983764648</c:v>
                </c:pt>
              </c:numCache>
            </c:numRef>
          </c:val>
          <c:smooth val="0"/>
          <c:extLst xmlns:c16r2="http://schemas.microsoft.com/office/drawing/2015/06/chart">
            <c:ext xmlns:c16="http://schemas.microsoft.com/office/drawing/2014/chart" uri="{C3380CC4-5D6E-409C-BE32-E72D297353CC}">
              <c16:uniqueId val="{00000004-C954-402C-8754-7F721B242D8D}"/>
            </c:ext>
          </c:extLst>
        </c:ser>
        <c:ser>
          <c:idx val="2"/>
          <c:order val="2"/>
          <c:tx>
            <c:v>Après contrôles pour revenu</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r_votediff!$K$2:$K$6</c15:sqref>
                  </c15:fullRef>
                </c:ext>
              </c:extLst>
              <c:f>r_votediff!$K$2:$K$6</c:f>
              <c:numCache>
                <c:formatCode>General</c:formatCode>
                <c:ptCount val="5"/>
                <c:pt idx="0">
                  <c:v>-21.087221145629883</c:v>
                </c:pt>
                <c:pt idx="1">
                  <c:v>-15.306451797485352</c:v>
                </c:pt>
                <c:pt idx="2">
                  <c:v>-9.039189338684082</c:v>
                </c:pt>
                <c:pt idx="3">
                  <c:v>-4.9050688743591309</c:v>
                </c:pt>
                <c:pt idx="4">
                  <c:v>-0.11941976845264435</c:v>
                </c:pt>
              </c:numCache>
            </c:numRef>
          </c:val>
          <c:smooth val="0"/>
          <c:extLst xmlns:c16r2="http://schemas.microsoft.com/office/drawing/2015/06/chart">
            <c:ext xmlns:c16="http://schemas.microsoft.com/office/drawing/2014/chart" uri="{C3380CC4-5D6E-409C-BE32-E72D297353CC}">
              <c16:uniqueId val="{00000009-C954-402C-8754-7F721B242D8D}"/>
            </c:ext>
          </c:extLst>
        </c:ser>
        <c:ser>
          <c:idx val="3"/>
          <c:order val="3"/>
          <c:tx>
            <c:v>Après contrôles pour revenu, genre, âge, situation d'emploi, région, appartenance syndicale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r_votediff!$L$2:$L$6</c15:sqref>
                  </c15:fullRef>
                </c:ext>
              </c:extLst>
              <c:f>r_votediff!$L$2:$L$6</c:f>
              <c:numCache>
                <c:formatCode>General</c:formatCode>
                <c:ptCount val="5"/>
                <c:pt idx="0">
                  <c:v>-21.439016342163086</c:v>
                </c:pt>
                <c:pt idx="1">
                  <c:v>-15.342432022094727</c:v>
                </c:pt>
                <c:pt idx="2">
                  <c:v>-9.0145740509033203</c:v>
                </c:pt>
                <c:pt idx="3">
                  <c:v>-5.2853412628173828</c:v>
                </c:pt>
                <c:pt idx="4">
                  <c:v>-2.0707845687866211</c:v>
                </c:pt>
              </c:numCache>
            </c:numRef>
          </c:val>
          <c:smooth val="0"/>
          <c:extLst xmlns:c16r2="http://schemas.microsoft.com/office/drawing/2015/06/chart">
            <c:ext xmlns:c16="http://schemas.microsoft.com/office/drawing/2014/chart" uri="{C3380CC4-5D6E-409C-BE32-E72D297353CC}">
              <c16:uniqueId val="{0000000A-C954-402C-8754-7F721B242D8D}"/>
            </c:ext>
          </c:extLst>
        </c:ser>
        <c:dLbls>
          <c:showLegendKey val="0"/>
          <c:showVal val="0"/>
          <c:showCatName val="0"/>
          <c:showSerName val="0"/>
          <c:showPercent val="0"/>
          <c:showBubbleSize val="0"/>
        </c:dLbls>
        <c:smooth val="0"/>
        <c:axId val="1587602048"/>
        <c:axId val="1641190080"/>
      </c:lineChart>
      <c:catAx>
        <c:axId val="158760204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41190080"/>
        <c:crosses val="autoZero"/>
        <c:auto val="1"/>
        <c:lblAlgn val="ctr"/>
        <c:lblOffset val="200"/>
        <c:noMultiLvlLbl val="0"/>
      </c:catAx>
      <c:valAx>
        <c:axId val="1641190080"/>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60204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7.29915197788637E-2"/>
          <c:y val="0.125725539279221"/>
          <c:w val="0.81338055219638095"/>
          <c:h val="0.19751647243549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DB17 - Vote de gauche parmi les électeurs les plus diplômés en</a:t>
            </a:r>
            <a:r>
              <a:rPr lang="en-US" baseline="0"/>
              <a:t> Finlande</a:t>
            </a:r>
            <a:r>
              <a:rPr lang="en-US"/>
              <a:t>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76794705627"/>
          <c:w val="0.90363229580889004"/>
          <c:h val="0.68054538078680704"/>
        </c:manualLayout>
      </c:layout>
      <c:lineChart>
        <c:grouping val="standard"/>
        <c:varyColors val="0"/>
        <c:ser>
          <c:idx val="0"/>
          <c:order val="0"/>
          <c:tx>
            <c:v>Série1</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r_votediff!$B$1:$B$6</c15:sqref>
                  </c15:fullRef>
                </c:ext>
              </c:extLst>
              <c:f>r_votediff!$B$1:$B$5</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B7D0-4223-96D4-6E4A931DFA19}"/>
            </c:ext>
          </c:extLst>
        </c:ser>
        <c:ser>
          <c:idx val="1"/>
          <c:order val="1"/>
          <c:tx>
            <c:v>Différence entre (% des 10% les plus diplômés)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r_votediff!$S$2:$S$6</c15:sqref>
                  </c15:fullRef>
                </c:ext>
              </c:extLst>
              <c:f>r_votediff!$S$2:$S$6</c:f>
              <c:numCache>
                <c:formatCode>General</c:formatCode>
                <c:ptCount val="5"/>
                <c:pt idx="0">
                  <c:v>-19.772207260131836</c:v>
                </c:pt>
                <c:pt idx="1">
                  <c:v>-17.489219665527344</c:v>
                </c:pt>
                <c:pt idx="2">
                  <c:v>-11.14189624786377</c:v>
                </c:pt>
                <c:pt idx="3">
                  <c:v>-5.9714903831481934</c:v>
                </c:pt>
                <c:pt idx="4">
                  <c:v>-2.3083052635192871</c:v>
                </c:pt>
              </c:numCache>
            </c:numRef>
          </c:val>
          <c:smooth val="0"/>
          <c:extLst xmlns:c16r2="http://schemas.microsoft.com/office/drawing/2015/06/chart">
            <c:ext xmlns:c16="http://schemas.microsoft.com/office/drawing/2014/chart" uri="{C3380CC4-5D6E-409C-BE32-E72D297353CC}">
              <c16:uniqueId val="{00000000-148A-4F14-9725-3600E854412E}"/>
            </c:ext>
          </c:extLst>
        </c:ser>
        <c:ser>
          <c:idx val="2"/>
          <c:order val="2"/>
          <c:tx>
            <c:v>Après contrôles pour revenu</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r_votediff!$T$2:$T$6</c15:sqref>
                  </c15:fullRef>
                </c:ext>
              </c:extLst>
              <c:f>r_votediff!$T$2:$T$6</c:f>
              <c:numCache>
                <c:formatCode>General</c:formatCode>
                <c:ptCount val="5"/>
                <c:pt idx="0">
                  <c:v>-16.018257141113281</c:v>
                </c:pt>
                <c:pt idx="1">
                  <c:v>-13.718793869018555</c:v>
                </c:pt>
                <c:pt idx="2">
                  <c:v>-8.4594240188598633</c:v>
                </c:pt>
                <c:pt idx="3">
                  <c:v>-4.2451076507568359</c:v>
                </c:pt>
                <c:pt idx="4">
                  <c:v>-0.1544727087020874</c:v>
                </c:pt>
              </c:numCache>
            </c:numRef>
          </c:val>
          <c:smooth val="0"/>
          <c:extLst xmlns:c16r2="http://schemas.microsoft.com/office/drawing/2015/06/chart">
            <c:ext xmlns:c16="http://schemas.microsoft.com/office/drawing/2014/chart" uri="{C3380CC4-5D6E-409C-BE32-E72D297353CC}">
              <c16:uniqueId val="{00000001-148A-4F14-9725-3600E854412E}"/>
            </c:ext>
          </c:extLst>
        </c:ser>
        <c:ser>
          <c:idx val="3"/>
          <c:order val="3"/>
          <c:tx>
            <c:v>Après contrôles pour revenu, genre, âge, situation d'emploi, région, appartenance syndicale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r_votediff!$U$2:$U$6</c15:sqref>
                  </c15:fullRef>
                </c:ext>
              </c:extLst>
              <c:f>r_votediff!$U$2:$U$6</c:f>
              <c:numCache>
                <c:formatCode>General</c:formatCode>
                <c:ptCount val="5"/>
                <c:pt idx="0">
                  <c:v>-16.235620498657227</c:v>
                </c:pt>
                <c:pt idx="1">
                  <c:v>-13.771113395690918</c:v>
                </c:pt>
                <c:pt idx="2">
                  <c:v>-8.4356288909912109</c:v>
                </c:pt>
                <c:pt idx="3">
                  <c:v>-4.5233368873596191</c:v>
                </c:pt>
                <c:pt idx="4">
                  <c:v>-1.389248251914978</c:v>
                </c:pt>
              </c:numCache>
            </c:numRef>
          </c:val>
          <c:smooth val="0"/>
          <c:extLst xmlns:c16r2="http://schemas.microsoft.com/office/drawing/2015/06/chart">
            <c:ext xmlns:c16="http://schemas.microsoft.com/office/drawing/2014/chart" uri="{C3380CC4-5D6E-409C-BE32-E72D297353CC}">
              <c16:uniqueId val="{00000002-148A-4F14-9725-3600E854412E}"/>
            </c:ext>
          </c:extLst>
        </c:ser>
        <c:dLbls>
          <c:showLegendKey val="0"/>
          <c:showVal val="0"/>
          <c:showCatName val="0"/>
          <c:showSerName val="0"/>
          <c:showPercent val="0"/>
          <c:showBubbleSize val="0"/>
        </c:dLbls>
        <c:smooth val="0"/>
        <c:axId val="1915624912"/>
        <c:axId val="1916770416"/>
      </c:lineChart>
      <c:catAx>
        <c:axId val="191562491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70416"/>
        <c:crosses val="autoZero"/>
        <c:auto val="1"/>
        <c:lblAlgn val="ctr"/>
        <c:lblOffset val="200"/>
        <c:noMultiLvlLbl val="0"/>
      </c:catAx>
      <c:valAx>
        <c:axId val="1916770416"/>
        <c:scaling>
          <c:orientation val="minMax"/>
          <c:max val="2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562491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5250800775902E-2"/>
          <c:y val="0.12360473849279"/>
          <c:w val="0.87413163754041801"/>
          <c:h val="0.19433740442659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DB18 - Vote de gauche parmi les électeurs diplômés du primaire en Finlande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0809107113118"/>
          <c:w val="0.90363229580889004"/>
          <c:h val="0.68681305454011798"/>
        </c:manualLayout>
      </c:layout>
      <c:lineChart>
        <c:grouping val="standard"/>
        <c:varyColors val="0"/>
        <c:ser>
          <c:idx val="0"/>
          <c:order val="0"/>
          <c:tx>
            <c:v>Série1</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r_votediff!$C$1:$C$6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r_votediff!$B$1:$B$6</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36F7-4009-9DED-492FA2002FF5}"/>
            </c:ext>
          </c:extLst>
        </c:ser>
        <c:ser>
          <c:idx val="1"/>
          <c:order val="1"/>
          <c:tx>
            <c:v>Différence entre (% des diplômés du primaire)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r_votediff!$C$1:$C$6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r_votediff!$D$1:$D$6</c15:sqref>
                  </c15:fullRef>
                </c:ext>
              </c:extLst>
              <c:f>r_votediff!$D$2:$D$6</c:f>
              <c:numCache>
                <c:formatCode>General</c:formatCode>
                <c:ptCount val="5"/>
                <c:pt idx="0">
                  <c:v>18.453193664550781</c:v>
                </c:pt>
                <c:pt idx="1">
                  <c:v>15.620049476623535</c:v>
                </c:pt>
                <c:pt idx="2">
                  <c:v>11.353967666625977</c:v>
                </c:pt>
                <c:pt idx="3">
                  <c:v>7.7557706832885742</c:v>
                </c:pt>
                <c:pt idx="4">
                  <c:v>5.6688146591186523</c:v>
                </c:pt>
              </c:numCache>
            </c:numRef>
          </c:val>
          <c:smooth val="0"/>
          <c:extLst xmlns:c16r2="http://schemas.microsoft.com/office/drawing/2015/06/chart">
            <c:ext xmlns:c16="http://schemas.microsoft.com/office/drawing/2014/chart" uri="{C3380CC4-5D6E-409C-BE32-E72D297353CC}">
              <c16:uniqueId val="{00000000-7CB4-4E04-AEFF-E018397076EB}"/>
            </c:ext>
          </c:extLst>
        </c:ser>
        <c:ser>
          <c:idx val="2"/>
          <c:order val="2"/>
          <c:tx>
            <c:v>Après contrôles pour revenu</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r_votediff!$C$1:$C$6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r_votediff!$E$1:$E$6</c15:sqref>
                  </c15:fullRef>
                </c:ext>
              </c:extLst>
              <c:f>r_votediff!$E$2:$E$6</c:f>
              <c:numCache>
                <c:formatCode>General</c:formatCode>
                <c:ptCount val="5"/>
                <c:pt idx="0">
                  <c:v>17.951560974121094</c:v>
                </c:pt>
                <c:pt idx="1">
                  <c:v>14.398869514465332</c:v>
                </c:pt>
                <c:pt idx="2">
                  <c:v>10.7098388671875</c:v>
                </c:pt>
                <c:pt idx="3">
                  <c:v>6.2330389022827148</c:v>
                </c:pt>
                <c:pt idx="4">
                  <c:v>2.4810733795166016</c:v>
                </c:pt>
              </c:numCache>
            </c:numRef>
          </c:val>
          <c:smooth val="0"/>
          <c:extLst xmlns:c16r2="http://schemas.microsoft.com/office/drawing/2015/06/chart">
            <c:ext xmlns:c16="http://schemas.microsoft.com/office/drawing/2014/chart" uri="{C3380CC4-5D6E-409C-BE32-E72D297353CC}">
              <c16:uniqueId val="{00000001-7CB4-4E04-AEFF-E018397076EB}"/>
            </c:ext>
          </c:extLst>
        </c:ser>
        <c:ser>
          <c:idx val="3"/>
          <c:order val="3"/>
          <c:tx>
            <c:v>Après contrôles pour revenu, genre, âge, situation d'emploi, région, appartenance syndicale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r_votediff!$C$1:$C$6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r_votediff!$F$1:$F$6</c15:sqref>
                  </c15:fullRef>
                </c:ext>
              </c:extLst>
              <c:f>r_votediff!$F$2:$F$6</c:f>
              <c:numCache>
                <c:formatCode>General</c:formatCode>
                <c:ptCount val="5"/>
                <c:pt idx="0">
                  <c:v>18.666654586791992</c:v>
                </c:pt>
                <c:pt idx="1">
                  <c:v>14.854537963867188</c:v>
                </c:pt>
                <c:pt idx="2">
                  <c:v>14.411124229431152</c:v>
                </c:pt>
                <c:pt idx="3">
                  <c:v>6.5574021339416504</c:v>
                </c:pt>
                <c:pt idx="4">
                  <c:v>5.2161655426025391</c:v>
                </c:pt>
              </c:numCache>
            </c:numRef>
          </c:val>
          <c:smooth val="0"/>
          <c:extLst xmlns:c16r2="http://schemas.microsoft.com/office/drawing/2015/06/chart">
            <c:ext xmlns:c16="http://schemas.microsoft.com/office/drawing/2014/chart" uri="{C3380CC4-5D6E-409C-BE32-E72D297353CC}">
              <c16:uniqueId val="{00000002-7CB4-4E04-AEFF-E018397076EB}"/>
            </c:ext>
          </c:extLst>
        </c:ser>
        <c:dLbls>
          <c:showLegendKey val="0"/>
          <c:showVal val="0"/>
          <c:showCatName val="0"/>
          <c:showSerName val="0"/>
          <c:showPercent val="0"/>
          <c:showBubbleSize val="0"/>
        </c:dLbls>
        <c:smooth val="0"/>
        <c:axId val="1916780752"/>
        <c:axId val="1916772592"/>
      </c:lineChart>
      <c:catAx>
        <c:axId val="191678075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72592"/>
        <c:crosses val="autoZero"/>
        <c:auto val="1"/>
        <c:lblAlgn val="ctr"/>
        <c:lblOffset val="200"/>
        <c:noMultiLvlLbl val="0"/>
      </c:catAx>
      <c:valAx>
        <c:axId val="1916772592"/>
        <c:scaling>
          <c:orientation val="minMax"/>
          <c:max val="3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8075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3449111404871403E-2"/>
          <c:y val="0.11528465499587"/>
          <c:w val="0.86857019780361799"/>
          <c:h val="0.131597759989097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DB19 - Vote de gauche parmi les électeurs les plus aisés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2891545698141"/>
          <c:w val="0.90363229580889004"/>
          <c:h val="0.684730629794293"/>
        </c:manualLayout>
      </c:layout>
      <c:lineChart>
        <c:grouping val="standard"/>
        <c:varyColors val="0"/>
        <c:ser>
          <c:idx val="0"/>
          <c:order val="0"/>
          <c:tx>
            <c:v>Série1</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r_votediff!$C$1:$C$6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r_votediff!$B$1:$B$6</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BFA6-4303-B0FB-2C1CB77FBCD9}"/>
            </c:ext>
          </c:extLst>
        </c:ser>
        <c:ser>
          <c:idx val="1"/>
          <c:order val="1"/>
          <c:tx>
            <c:v>Différence entre (% des 10% les plus aisés)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r_votediff!$C$1:$C$6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r_votediff!$AB$1:$AB$6</c15:sqref>
                  </c15:fullRef>
                </c:ext>
              </c:extLst>
              <c:f>r_votediff!$AB$2:$AB$6</c:f>
              <c:numCache>
                <c:formatCode>General</c:formatCode>
                <c:ptCount val="5"/>
                <c:pt idx="0">
                  <c:v>-19.177827835083008</c:v>
                </c:pt>
                <c:pt idx="1">
                  <c:v>-17.890947341918945</c:v>
                </c:pt>
                <c:pt idx="2">
                  <c:v>-10.012934684753418</c:v>
                </c:pt>
                <c:pt idx="3">
                  <c:v>-5.6539812088012695</c:v>
                </c:pt>
                <c:pt idx="4">
                  <c:v>-9.1275205612182617</c:v>
                </c:pt>
              </c:numCache>
            </c:numRef>
          </c:val>
          <c:smooth val="0"/>
          <c:extLst xmlns:c16r2="http://schemas.microsoft.com/office/drawing/2015/06/chart">
            <c:ext xmlns:c16="http://schemas.microsoft.com/office/drawing/2014/chart" uri="{C3380CC4-5D6E-409C-BE32-E72D297353CC}">
              <c16:uniqueId val="{00000000-A22C-426E-A522-5B2B7A096127}"/>
            </c:ext>
          </c:extLst>
        </c:ser>
        <c:ser>
          <c:idx val="2"/>
          <c:order val="2"/>
          <c:tx>
            <c:v>Après contrôles pour diplôme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r_votediff!$C$1:$C$6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r_votediff!$AC$1:$AC$6</c15:sqref>
                  </c15:fullRef>
                </c:ext>
              </c:extLst>
              <c:f>r_votediff!$AC$2:$AC$6</c:f>
              <c:numCache>
                <c:formatCode>General</c:formatCode>
                <c:ptCount val="5"/>
                <c:pt idx="0">
                  <c:v>-11.140372276306152</c:v>
                </c:pt>
                <c:pt idx="1">
                  <c:v>-13.966817855834961</c:v>
                </c:pt>
                <c:pt idx="2">
                  <c:v>-7.6298489570617676</c:v>
                </c:pt>
                <c:pt idx="3">
                  <c:v>-3.4819581508636475</c:v>
                </c:pt>
                <c:pt idx="4">
                  <c:v>-8.5641012191772461</c:v>
                </c:pt>
              </c:numCache>
            </c:numRef>
          </c:val>
          <c:smooth val="0"/>
          <c:extLst xmlns:c16r2="http://schemas.microsoft.com/office/drawing/2015/06/chart">
            <c:ext xmlns:c16="http://schemas.microsoft.com/office/drawing/2014/chart" uri="{C3380CC4-5D6E-409C-BE32-E72D297353CC}">
              <c16:uniqueId val="{00000001-A22C-426E-A522-5B2B7A096127}"/>
            </c:ext>
          </c:extLst>
        </c:ser>
        <c:ser>
          <c:idx val="3"/>
          <c:order val="3"/>
          <c:tx>
            <c:v>Après contrôles pour diplôme, genre, âge, situation d'emploi, région, appartenance syndicale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r_votediff!$C$1:$C$6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r_votediff!$AD$1:$AD$6</c15:sqref>
                  </c15:fullRef>
                </c:ext>
              </c:extLst>
              <c:f>r_votediff!$AD$2:$AD$6</c:f>
              <c:numCache>
                <c:formatCode>General</c:formatCode>
                <c:ptCount val="5"/>
                <c:pt idx="0">
                  <c:v>-11.959099769592285</c:v>
                </c:pt>
                <c:pt idx="1">
                  <c:v>-14.151403427124023</c:v>
                </c:pt>
                <c:pt idx="2">
                  <c:v>-6.8217053413391113</c:v>
                </c:pt>
                <c:pt idx="3">
                  <c:v>-3.5117402076721191</c:v>
                </c:pt>
                <c:pt idx="4">
                  <c:v>-8.4603118896484375</c:v>
                </c:pt>
              </c:numCache>
            </c:numRef>
          </c:val>
          <c:smooth val="0"/>
          <c:extLst xmlns:c16r2="http://schemas.microsoft.com/office/drawing/2015/06/chart">
            <c:ext xmlns:c16="http://schemas.microsoft.com/office/drawing/2014/chart" uri="{C3380CC4-5D6E-409C-BE32-E72D297353CC}">
              <c16:uniqueId val="{00000002-A22C-426E-A522-5B2B7A096127}"/>
            </c:ext>
          </c:extLst>
        </c:ser>
        <c:dLbls>
          <c:showLegendKey val="0"/>
          <c:showVal val="0"/>
          <c:showCatName val="0"/>
          <c:showSerName val="0"/>
          <c:showPercent val="0"/>
          <c:showBubbleSize val="0"/>
        </c:dLbls>
        <c:smooth val="0"/>
        <c:axId val="1916770960"/>
        <c:axId val="1916768784"/>
      </c:lineChart>
      <c:catAx>
        <c:axId val="191677096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68784"/>
        <c:crosses val="autoZero"/>
        <c:auto val="1"/>
        <c:lblAlgn val="ctr"/>
        <c:lblOffset val="200"/>
        <c:noMultiLvlLbl val="0"/>
      </c:catAx>
      <c:valAx>
        <c:axId val="1916768784"/>
        <c:scaling>
          <c:orientation val="minMax"/>
          <c:max val="2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7096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E-2"/>
          <c:y val="0.115272962269815"/>
          <c:w val="0.84500723379085596"/>
          <c:h val="0.16502832293117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DB20 - Vote de gauche parmi les femmes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505331664663E-2"/>
          <c:w val="0.90363229580889004"/>
          <c:h val="0.69310112780926603"/>
        </c:manualLayout>
      </c:layout>
      <c:lineChart>
        <c:grouping val="standard"/>
        <c:varyColors val="0"/>
        <c:ser>
          <c:idx val="0"/>
          <c:order val="0"/>
          <c:tx>
            <c:v>Série1</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r_votediff!$C$1:$C$6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r_votediff!$B$1:$B$6</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C936-46A5-BA9E-B751775B82CF}"/>
            </c:ext>
          </c:extLst>
        </c:ser>
        <c:ser>
          <c:idx val="1"/>
          <c:order val="1"/>
          <c:tx>
            <c:v>Différence entre (% des femmes) et (% des hommes)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r_votediff!$C$1:$C$6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r_votediff!$AH$1:$AH$6</c15:sqref>
                  </c15:fullRef>
                </c:ext>
              </c:extLst>
              <c:f>r_votediff!$AH$2:$AH$6</c:f>
              <c:numCache>
                <c:formatCode>General</c:formatCode>
                <c:ptCount val="5"/>
                <c:pt idx="0">
                  <c:v>-5.693422794342041</c:v>
                </c:pt>
                <c:pt idx="1">
                  <c:v>-1.155626654624939</c:v>
                </c:pt>
                <c:pt idx="2">
                  <c:v>5.5878005027770996</c:v>
                </c:pt>
                <c:pt idx="3">
                  <c:v>0.70519262552261353</c:v>
                </c:pt>
                <c:pt idx="4">
                  <c:v>5.1831803321838379</c:v>
                </c:pt>
              </c:numCache>
            </c:numRef>
          </c:val>
          <c:smooth val="0"/>
          <c:extLst xmlns:c16r2="http://schemas.microsoft.com/office/drawing/2015/06/chart">
            <c:ext xmlns:c16="http://schemas.microsoft.com/office/drawing/2014/chart" uri="{C3380CC4-5D6E-409C-BE32-E72D297353CC}">
              <c16:uniqueId val="{00000000-2B3F-48CF-A93C-91EAE5FD152C}"/>
            </c:ext>
          </c:extLst>
        </c:ser>
        <c:ser>
          <c:idx val="2"/>
          <c:order val="2"/>
          <c:tx>
            <c:v>Après contrôles pour revenu, diplôme, genre, région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r_votediff!$C$1:$C$6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r_votediff!$AI$1:$AI$6</c15:sqref>
                  </c15:fullRef>
                </c:ext>
              </c:extLst>
              <c:f>r_votediff!$AI$2:$AI$6</c:f>
              <c:numCache>
                <c:formatCode>General</c:formatCode>
                <c:ptCount val="5"/>
                <c:pt idx="0">
                  <c:v>-6.4353046417236328</c:v>
                </c:pt>
                <c:pt idx="1">
                  <c:v>-1.877357006072998</c:v>
                </c:pt>
                <c:pt idx="2">
                  <c:v>6.1873297691345215</c:v>
                </c:pt>
                <c:pt idx="3">
                  <c:v>0.25568497180938721</c:v>
                </c:pt>
                <c:pt idx="4">
                  <c:v>4.403810977935791</c:v>
                </c:pt>
              </c:numCache>
            </c:numRef>
          </c:val>
          <c:smooth val="0"/>
          <c:extLst xmlns:c16r2="http://schemas.microsoft.com/office/drawing/2015/06/chart">
            <c:ext xmlns:c16="http://schemas.microsoft.com/office/drawing/2014/chart" uri="{C3380CC4-5D6E-409C-BE32-E72D297353CC}">
              <c16:uniqueId val="{00000001-2B3F-48CF-A93C-91EAE5FD152C}"/>
            </c:ext>
          </c:extLst>
        </c:ser>
        <c:ser>
          <c:idx val="3"/>
          <c:order val="3"/>
          <c:tx>
            <c:v>Après contrôles pour revenu, diplôme, genre, région, secteur d'emploi</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r_votediff!$C$1:$C$6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r_votediff!$AJ$1:$AJ$6</c15:sqref>
                  </c15:fullRef>
                </c:ext>
              </c:extLst>
              <c:f>r_votediff!$AJ$2:$AJ$6</c:f>
              <c:numCache>
                <c:formatCode>General</c:formatCode>
                <c:ptCount val="5"/>
                <c:pt idx="0">
                  <c:v>-6.7693548202514648</c:v>
                </c:pt>
                <c:pt idx="1">
                  <c:v>-1.5993539094924927</c:v>
                </c:pt>
                <c:pt idx="2">
                  <c:v>5.6514663696289062</c:v>
                </c:pt>
                <c:pt idx="3">
                  <c:v>3.9835602045059204E-2</c:v>
                </c:pt>
                <c:pt idx="4">
                  <c:v>4.0195207595825195</c:v>
                </c:pt>
              </c:numCache>
            </c:numRef>
          </c:val>
          <c:smooth val="0"/>
          <c:extLst xmlns:c16r2="http://schemas.microsoft.com/office/drawing/2015/06/chart">
            <c:ext xmlns:c16="http://schemas.microsoft.com/office/drawing/2014/chart" uri="{C3380CC4-5D6E-409C-BE32-E72D297353CC}">
              <c16:uniqueId val="{00000002-2B3F-48CF-A93C-91EAE5FD152C}"/>
            </c:ext>
          </c:extLst>
        </c:ser>
        <c:dLbls>
          <c:showLegendKey val="0"/>
          <c:showVal val="0"/>
          <c:showCatName val="0"/>
          <c:showSerName val="0"/>
          <c:showPercent val="0"/>
          <c:showBubbleSize val="0"/>
        </c:dLbls>
        <c:smooth val="0"/>
        <c:axId val="1916781296"/>
        <c:axId val="1916771504"/>
        <c:extLst xmlns:c16r2="http://schemas.microsoft.com/office/drawing/2015/06/chart"/>
      </c:lineChart>
      <c:catAx>
        <c:axId val="191678129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71504"/>
        <c:crosses val="autoZero"/>
        <c:auto val="1"/>
        <c:lblAlgn val="ctr"/>
        <c:lblOffset val="200"/>
        <c:noMultiLvlLbl val="0"/>
      </c:catAx>
      <c:valAx>
        <c:axId val="1916771504"/>
        <c:scaling>
          <c:orientation val="minMax"/>
          <c:max val="3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8129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8.8001744613371596E-2"/>
          <c:y val="0.10266624455250099"/>
          <c:w val="0.69184628544971705"/>
          <c:h val="0.152434121368874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DB21 - Vote de gauche parmi les électeurs syndiqués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2891545698141"/>
          <c:w val="0.90363229580889004"/>
          <c:h val="0.684730629794293"/>
        </c:manualLayout>
      </c:layout>
      <c:lineChart>
        <c:grouping val="standard"/>
        <c:varyColors val="0"/>
        <c:ser>
          <c:idx val="0"/>
          <c:order val="0"/>
          <c:tx>
            <c:v>Série1</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r_votediff!$B$1:$B$6</c15:sqref>
                  </c15:fullRef>
                </c:ext>
              </c:extLst>
              <c:f>r_votediff!$B$1:$B$5</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DAAC-40E3-B047-1A6C9968CE10}"/>
            </c:ext>
          </c:extLst>
        </c:ser>
        <c:ser>
          <c:idx val="1"/>
          <c:order val="1"/>
          <c:tx>
            <c:v>Différence entre (% des électeurs syndiqués)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r_votediff!$BC$2:$BC$6</c15:sqref>
                  </c15:fullRef>
                </c:ext>
              </c:extLst>
              <c:f>r_votediff!$BC$2:$BC$6</c:f>
              <c:numCache>
                <c:formatCode>General</c:formatCode>
                <c:ptCount val="5"/>
                <c:pt idx="0">
                  <c:v>9.6649389266967773</c:v>
                </c:pt>
                <c:pt idx="1">
                  <c:v>12.081475257873535</c:v>
                </c:pt>
                <c:pt idx="2">
                  <c:v>19.457466125488281</c:v>
                </c:pt>
                <c:pt idx="3">
                  <c:v>11.001673698425293</c:v>
                </c:pt>
                <c:pt idx="4">
                  <c:v>9.5559816360473633</c:v>
                </c:pt>
              </c:numCache>
            </c:numRef>
          </c:val>
          <c:smooth val="0"/>
          <c:extLst xmlns:c16r2="http://schemas.microsoft.com/office/drawing/2015/06/chart">
            <c:ext xmlns:c16="http://schemas.microsoft.com/office/drawing/2014/chart" uri="{C3380CC4-5D6E-409C-BE32-E72D297353CC}">
              <c16:uniqueId val="{00000000-CE8B-4090-92A7-F6B50EF7568D}"/>
            </c:ext>
          </c:extLst>
        </c:ser>
        <c:ser>
          <c:idx val="2"/>
          <c:order val="2"/>
          <c:tx>
            <c:v>Après contrôles pour revenu, diplôme, genre, âge, situation d'emploi, région </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r_votediff!$BE$2:$BE$6</c15:sqref>
                  </c15:fullRef>
                </c:ext>
              </c:extLst>
              <c:f>r_votediff!$BE$2:$BE$6</c:f>
              <c:numCache>
                <c:formatCode>General</c:formatCode>
                <c:ptCount val="5"/>
                <c:pt idx="0">
                  <c:v>12.235529899597168</c:v>
                </c:pt>
                <c:pt idx="1">
                  <c:v>13.465158462524414</c:v>
                </c:pt>
                <c:pt idx="2">
                  <c:v>19.355731964111328</c:v>
                </c:pt>
                <c:pt idx="3">
                  <c:v>13.82947826385498</c:v>
                </c:pt>
                <c:pt idx="4">
                  <c:v>12.280900955200195</c:v>
                </c:pt>
              </c:numCache>
            </c:numRef>
          </c:val>
          <c:smooth val="0"/>
          <c:extLst xmlns:c16r2="http://schemas.microsoft.com/office/drawing/2015/06/chart">
            <c:ext xmlns:c16="http://schemas.microsoft.com/office/drawing/2014/chart" uri="{C3380CC4-5D6E-409C-BE32-E72D297353CC}">
              <c16:uniqueId val="{00000001-CE8B-4090-92A7-F6B50EF7568D}"/>
            </c:ext>
          </c:extLst>
        </c:ser>
        <c:dLbls>
          <c:showLegendKey val="0"/>
          <c:showVal val="0"/>
          <c:showCatName val="0"/>
          <c:showSerName val="0"/>
          <c:showPercent val="0"/>
          <c:showBubbleSize val="0"/>
        </c:dLbls>
        <c:smooth val="0"/>
        <c:axId val="1916774768"/>
        <c:axId val="1916772048"/>
        <c:extLst xmlns:c16r2="http://schemas.microsoft.com/office/drawing/2015/06/chart"/>
      </c:lineChart>
      <c:catAx>
        <c:axId val="191677476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72048"/>
        <c:crosses val="autoZero"/>
        <c:auto val="1"/>
        <c:lblAlgn val="ctr"/>
        <c:lblOffset val="200"/>
        <c:noMultiLvlLbl val="0"/>
      </c:catAx>
      <c:valAx>
        <c:axId val="1916772048"/>
        <c:scaling>
          <c:orientation val="minMax"/>
          <c:max val="3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7476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2238747398901E-2"/>
          <c:y val="0.115274445232062"/>
          <c:w val="0.84191702855727502"/>
          <c:h val="0.12674043056392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DB22 - Vote de gauche parmi les électeurs les plus jeunes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9.6613672186911206E-2"/>
          <c:w val="0.90363229580889004"/>
          <c:h val="0.69519671823750295"/>
        </c:manualLayout>
      </c:layout>
      <c:lineChart>
        <c:grouping val="standard"/>
        <c:varyColors val="0"/>
        <c:ser>
          <c:idx val="0"/>
          <c:order val="0"/>
          <c:tx>
            <c:v>Série1</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r_votediff!$B$1:$B$6</c15:sqref>
                  </c15:fullRef>
                </c:ext>
              </c:extLst>
              <c:f>r_votediff!$B$1:$B$5</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1AB9-4390-B421-39D4E7A98924}"/>
            </c:ext>
          </c:extLst>
        </c:ser>
        <c:ser>
          <c:idx val="1"/>
          <c:order val="1"/>
          <c:tx>
            <c:v>Différence entre (% âgés 20-39)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r_votediff!$AT$1:$AT$6</c15:sqref>
                  </c15:fullRef>
                </c:ext>
              </c:extLst>
              <c:f>r_votediff!$AT$1:$AT$5</c:f>
              <c:numCache>
                <c:formatCode>General</c:formatCode>
                <c:ptCount val="5"/>
                <c:pt idx="0">
                  <c:v>0</c:v>
                </c:pt>
                <c:pt idx="1">
                  <c:v>-1.1969752311706543</c:v>
                </c:pt>
                <c:pt idx="2">
                  <c:v>0.10591959953308105</c:v>
                </c:pt>
                <c:pt idx="3">
                  <c:v>-3.978626012802124</c:v>
                </c:pt>
                <c:pt idx="4">
                  <c:v>-1.0866991281509399</c:v>
                </c:pt>
              </c:numCache>
            </c:numRef>
          </c:val>
          <c:smooth val="0"/>
          <c:extLst xmlns:c16r2="http://schemas.microsoft.com/office/drawing/2015/06/chart">
            <c:ext xmlns:c16="http://schemas.microsoft.com/office/drawing/2014/chart" uri="{C3380CC4-5D6E-409C-BE32-E72D297353CC}">
              <c16:uniqueId val="{00000000-B1FA-4658-A681-CA1D2B73D4C9}"/>
            </c:ext>
          </c:extLst>
        </c:ser>
        <c:ser>
          <c:idx val="2"/>
          <c:order val="2"/>
          <c:tx>
            <c:v>Après contrôles pour revenu et diplôme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r_votediff!$AU$1:$AU$6</c15:sqref>
                  </c15:fullRef>
                </c:ext>
              </c:extLst>
              <c:f>r_votediff!$AU$1:$AU$5</c:f>
              <c:numCache>
                <c:formatCode>General</c:formatCode>
                <c:ptCount val="5"/>
                <c:pt idx="0">
                  <c:v>0</c:v>
                </c:pt>
                <c:pt idx="1">
                  <c:v>4.703582763671875</c:v>
                </c:pt>
                <c:pt idx="2">
                  <c:v>5.3250665664672852</c:v>
                </c:pt>
                <c:pt idx="3">
                  <c:v>-0.93323469161987305</c:v>
                </c:pt>
                <c:pt idx="4">
                  <c:v>-0.50896072387695313</c:v>
                </c:pt>
              </c:numCache>
            </c:numRef>
          </c:val>
          <c:smooth val="0"/>
          <c:extLst xmlns:c16r2="http://schemas.microsoft.com/office/drawing/2015/06/chart">
            <c:ext xmlns:c16="http://schemas.microsoft.com/office/drawing/2014/chart" uri="{C3380CC4-5D6E-409C-BE32-E72D297353CC}">
              <c16:uniqueId val="{00000001-B1FA-4658-A681-CA1D2B73D4C9}"/>
            </c:ext>
          </c:extLst>
        </c:ser>
        <c:ser>
          <c:idx val="3"/>
          <c:order val="3"/>
          <c:tx>
            <c:v>Après contrôles pour revenu, diplôme, genre, situation d'emploi, région, appartenance syndicale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r_votediff!$AV$1:$AV$6</c15:sqref>
                  </c15:fullRef>
                </c:ext>
              </c:extLst>
              <c:f>r_votediff!$AV$1:$AV$5</c:f>
              <c:numCache>
                <c:formatCode>General</c:formatCode>
                <c:ptCount val="5"/>
                <c:pt idx="0">
                  <c:v>0</c:v>
                </c:pt>
                <c:pt idx="1">
                  <c:v>4.7648181915283203</c:v>
                </c:pt>
                <c:pt idx="2">
                  <c:v>5.0850887298583984</c:v>
                </c:pt>
                <c:pt idx="3">
                  <c:v>-1.3737088441848755</c:v>
                </c:pt>
                <c:pt idx="4">
                  <c:v>-0.83835536241531372</c:v>
                </c:pt>
              </c:numCache>
            </c:numRef>
          </c:val>
          <c:smooth val="0"/>
          <c:extLst xmlns:c16r2="http://schemas.microsoft.com/office/drawing/2015/06/chart">
            <c:ext xmlns:c16="http://schemas.microsoft.com/office/drawing/2014/chart" uri="{C3380CC4-5D6E-409C-BE32-E72D297353CC}">
              <c16:uniqueId val="{00000002-B1FA-4658-A681-CA1D2B73D4C9}"/>
            </c:ext>
          </c:extLst>
        </c:ser>
        <c:dLbls>
          <c:showLegendKey val="0"/>
          <c:showVal val="0"/>
          <c:showCatName val="0"/>
          <c:showSerName val="0"/>
          <c:showPercent val="0"/>
          <c:showBubbleSize val="0"/>
        </c:dLbls>
        <c:smooth val="0"/>
        <c:axId val="1916773136"/>
        <c:axId val="1916778576"/>
        <c:extLst xmlns:c16r2="http://schemas.microsoft.com/office/drawing/2015/06/chart"/>
      </c:lineChart>
      <c:catAx>
        <c:axId val="19167731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78576"/>
        <c:crosses val="autoZero"/>
        <c:auto val="1"/>
        <c:lblAlgn val="ctr"/>
        <c:lblOffset val="200"/>
        <c:noMultiLvlLbl val="0"/>
      </c:catAx>
      <c:valAx>
        <c:axId val="1916778576"/>
        <c:scaling>
          <c:orientation val="minMax"/>
          <c:max val="3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7313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5250800775902E-2"/>
          <c:y val="0.11945672831505499"/>
          <c:w val="0.88002189746121595"/>
          <c:h val="0.19750783251226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DB23 - Vote de gauche parmi les salariés du secteur public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76794705627"/>
          <c:w val="0.90363229580889004"/>
          <c:h val="0.684733595718787"/>
        </c:manualLayout>
      </c:layout>
      <c:lineChart>
        <c:grouping val="standard"/>
        <c:varyColors val="0"/>
        <c:ser>
          <c:idx val="0"/>
          <c:order val="0"/>
          <c:tx>
            <c:v>Série1</c:v>
          </c:tx>
          <c:spPr>
            <a:ln w="31750" cap="rnd">
              <a:solidFill>
                <a:sysClr val="windowText" lastClr="000000"/>
              </a:solidFill>
              <a:round/>
            </a:ln>
            <a:effectLst/>
          </c:spPr>
          <c:marker>
            <c:symbol val="none"/>
          </c:marker>
          <c:cat>
            <c:strRef>
              <c:f>r_votediff!$C$3:$C$6</c:f>
              <c:strCache>
                <c:ptCount val="4"/>
                <c:pt idx="0">
                  <c:v>1983-87</c:v>
                </c:pt>
                <c:pt idx="1">
                  <c:v>1995-99</c:v>
                </c:pt>
                <c:pt idx="2">
                  <c:v>2002-07</c:v>
                </c:pt>
                <c:pt idx="3">
                  <c:v>2011-15</c:v>
                </c:pt>
              </c:strCache>
            </c:strRef>
          </c:cat>
          <c:val>
            <c:numRef>
              <c:f>r_votediff!$B$3:$B$6</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2158-44BB-AA80-4C5429955EA7}"/>
            </c:ext>
          </c:extLst>
        </c:ser>
        <c:ser>
          <c:idx val="1"/>
          <c:order val="1"/>
          <c:tx>
            <c:v>Différence entre (% des employés du secteur public) et (% des employés du secteur privé)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r_votediff!$C$3:$C$6</c:f>
              <c:strCache>
                <c:ptCount val="4"/>
                <c:pt idx="0">
                  <c:v>1983-87</c:v>
                </c:pt>
                <c:pt idx="1">
                  <c:v>1995-99</c:v>
                </c:pt>
                <c:pt idx="2">
                  <c:v>2002-07</c:v>
                </c:pt>
                <c:pt idx="3">
                  <c:v>2011-15</c:v>
                </c:pt>
              </c:strCache>
            </c:strRef>
          </c:cat>
          <c:val>
            <c:numRef>
              <c:f>r_votediff!$BF$3:$BF$6</c:f>
              <c:numCache>
                <c:formatCode>General</c:formatCode>
                <c:ptCount val="4"/>
                <c:pt idx="0">
                  <c:v>-2.2900810000000003</c:v>
                </c:pt>
                <c:pt idx="1">
                  <c:v>5.0178019999999997</c:v>
                </c:pt>
                <c:pt idx="2">
                  <c:v>3.4125250000000005</c:v>
                </c:pt>
                <c:pt idx="3">
                  <c:v>4.5608810000000002</c:v>
                </c:pt>
              </c:numCache>
            </c:numRef>
          </c:val>
          <c:smooth val="0"/>
          <c:extLst xmlns:c16r2="http://schemas.microsoft.com/office/drawing/2015/06/chart">
            <c:ext xmlns:c16="http://schemas.microsoft.com/office/drawing/2014/chart" uri="{C3380CC4-5D6E-409C-BE32-E72D297353CC}">
              <c16:uniqueId val="{00000001-2158-44BB-AA80-4C5429955EA7}"/>
            </c:ext>
          </c:extLst>
        </c:ser>
        <c:ser>
          <c:idx val="3"/>
          <c:order val="3"/>
          <c:tx>
            <c:v>Après contrôles pour revenu, diplôme, âge, genre, région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r_votediff!$C$3:$C$6</c:f>
              <c:strCache>
                <c:ptCount val="4"/>
                <c:pt idx="0">
                  <c:v>1983-87</c:v>
                </c:pt>
                <c:pt idx="1">
                  <c:v>1995-99</c:v>
                </c:pt>
                <c:pt idx="2">
                  <c:v>2002-07</c:v>
                </c:pt>
                <c:pt idx="3">
                  <c:v>2011-15</c:v>
                </c:pt>
              </c:strCache>
            </c:strRef>
          </c:cat>
          <c:val>
            <c:numRef>
              <c:f>r_votediff!$BH$3:$BH$6</c:f>
              <c:numCache>
                <c:formatCode>General</c:formatCode>
                <c:ptCount val="4"/>
                <c:pt idx="0">
                  <c:v>0.69909999999999994</c:v>
                </c:pt>
                <c:pt idx="1">
                  <c:v>6.7838949999999993</c:v>
                </c:pt>
                <c:pt idx="2">
                  <c:v>3.6578600000000003</c:v>
                </c:pt>
                <c:pt idx="3">
                  <c:v>2.9333179999999999</c:v>
                </c:pt>
              </c:numCache>
            </c:numRef>
          </c:val>
          <c:smooth val="0"/>
          <c:extLst xmlns:c16r2="http://schemas.microsoft.com/office/drawing/2015/06/chart">
            <c:ext xmlns:c16="http://schemas.microsoft.com/office/drawing/2014/chart" uri="{C3380CC4-5D6E-409C-BE32-E72D297353CC}">
              <c16:uniqueId val="{00000003-2158-44BB-AA80-4C5429955EA7}"/>
            </c:ext>
          </c:extLst>
        </c:ser>
        <c:dLbls>
          <c:showLegendKey val="0"/>
          <c:showVal val="0"/>
          <c:showCatName val="0"/>
          <c:showSerName val="0"/>
          <c:showPercent val="0"/>
          <c:showBubbleSize val="0"/>
        </c:dLbls>
        <c:smooth val="0"/>
        <c:axId val="1916775856"/>
        <c:axId val="1916774224"/>
        <c:extLst xmlns:c16r2="http://schemas.microsoft.com/office/drawing/2015/06/chart">
          <c:ext xmlns:c15="http://schemas.microsoft.com/office/drawing/2012/chart" uri="{02D57815-91ED-43cb-92C2-25804820EDAC}">
            <c15:filteredLineSeries>
              <c15:ser>
                <c:idx val="2"/>
                <c:order val="2"/>
                <c:tx>
                  <c:v>After controlling for income and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xmlns:c16r2="http://schemas.microsoft.com/office/drawing/2015/06/chart">
                      <c:ext uri="{02D57815-91ED-43cb-92C2-25804820EDAC}">
                        <c15:formulaRef>
                          <c15:sqref>r_votediff!$C$3:$C$6</c15:sqref>
                        </c15:formulaRef>
                      </c:ext>
                    </c:extLst>
                    <c:strCache>
                      <c:ptCount val="4"/>
                      <c:pt idx="0">
                        <c:v>1983-87</c:v>
                      </c:pt>
                      <c:pt idx="1">
                        <c:v>1995-99</c:v>
                      </c:pt>
                      <c:pt idx="2">
                        <c:v>2002-07</c:v>
                      </c:pt>
                      <c:pt idx="3">
                        <c:v>2011-15</c:v>
                      </c:pt>
                    </c:strCache>
                  </c:strRef>
                </c:cat>
                <c:val>
                  <c:numRef>
                    <c:extLst xmlns:c16r2="http://schemas.microsoft.com/office/drawing/2015/06/chart">
                      <c:ext uri="{02D57815-91ED-43cb-92C2-25804820EDAC}">
                        <c15:formulaRef>
                          <c15:sqref>r_votediff!$AU$2:$AU$6</c15:sqref>
                        </c15:formulaRef>
                      </c:ext>
                    </c:extLst>
                    <c:numCache>
                      <c:formatCode>General</c:formatCode>
                      <c:ptCount val="5"/>
                      <c:pt idx="0">
                        <c:v>4.703582763671875</c:v>
                      </c:pt>
                      <c:pt idx="1">
                        <c:v>5.3250665664672852</c:v>
                      </c:pt>
                      <c:pt idx="2">
                        <c:v>-0.93323469161987305</c:v>
                      </c:pt>
                      <c:pt idx="3">
                        <c:v>-0.50896072387695313</c:v>
                      </c:pt>
                      <c:pt idx="4">
                        <c:v>7.0871925354003906</c:v>
                      </c:pt>
                    </c:numCache>
                  </c:numRef>
                </c:val>
                <c:smooth val="0"/>
                <c:extLst xmlns:c16r2="http://schemas.microsoft.com/office/drawing/2015/06/chart">
                  <c:ext xmlns:c16="http://schemas.microsoft.com/office/drawing/2014/chart" uri="{C3380CC4-5D6E-409C-BE32-E72D297353CC}">
                    <c16:uniqueId val="{00000002-2158-44BB-AA80-4C5429955EA7}"/>
                  </c:ext>
                </c:extLst>
              </c15:ser>
            </c15:filteredLineSeries>
          </c:ext>
        </c:extLst>
      </c:lineChart>
      <c:catAx>
        <c:axId val="19167758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74224"/>
        <c:crosses val="autoZero"/>
        <c:auto val="1"/>
        <c:lblAlgn val="ctr"/>
        <c:lblOffset val="200"/>
        <c:noMultiLvlLbl val="0"/>
      </c:catAx>
      <c:valAx>
        <c:axId val="1916774224"/>
        <c:scaling>
          <c:orientation val="minMax"/>
          <c:max val="2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7585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7983748681150901E-2"/>
          <c:y val="0.121547375535802"/>
          <c:w val="0.87456779088331804"/>
          <c:h val="0.19961663459588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D3 - Vote de gauche par catégorie</a:t>
            </a:r>
          </a:p>
          <a:p>
            <a:pPr>
              <a:defRPr b="1"/>
            </a:pPr>
            <a:r>
              <a:rPr lang="en-US" b="1"/>
              <a:t>socioprofesionnelle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0809107113118"/>
          <c:w val="0.91062130312926604"/>
          <c:h val="0.72833911194288803"/>
        </c:manualLayout>
      </c:layout>
      <c:barChart>
        <c:barDir val="col"/>
        <c:grouping val="clustered"/>
        <c:varyColors val="0"/>
        <c:ser>
          <c:idx val="0"/>
          <c:order val="0"/>
          <c:tx>
            <c:v>Artisans, commerçants, chefs d'entreprises</c:v>
          </c:tx>
          <c:spPr>
            <a:solidFill>
              <a:schemeClr val="accent5"/>
            </a:solidFill>
            <a:ln>
              <a:solidFill>
                <a:schemeClr val="accent5"/>
              </a:solidFill>
            </a:ln>
            <a:effectLst/>
          </c:spPr>
          <c:invertIfNegative val="0"/>
          <c:cat>
            <c:strRef>
              <c:f>r_vote!$C$1:$G$1</c:f>
              <c:strCache>
                <c:ptCount val="5"/>
                <c:pt idx="0">
                  <c:v>1972-79</c:v>
                </c:pt>
                <c:pt idx="1">
                  <c:v>1983-87</c:v>
                </c:pt>
                <c:pt idx="2">
                  <c:v>1995-99</c:v>
                </c:pt>
                <c:pt idx="3">
                  <c:v>2002-07</c:v>
                </c:pt>
                <c:pt idx="4">
                  <c:v>2011-15</c:v>
                </c:pt>
              </c:strCache>
            </c:strRef>
          </c:cat>
          <c:val>
            <c:numRef>
              <c:f>r_vote!$C$21:$G$21</c:f>
              <c:numCache>
                <c:formatCode>General</c:formatCode>
                <c:ptCount val="5"/>
                <c:pt idx="1">
                  <c:v>0.23038718104362488</c:v>
                </c:pt>
                <c:pt idx="2">
                  <c:v>0.29351410269737244</c:v>
                </c:pt>
                <c:pt idx="3">
                  <c:v>0.31053030490875244</c:v>
                </c:pt>
                <c:pt idx="4">
                  <c:v>0.23152969777584076</c:v>
                </c:pt>
              </c:numCache>
            </c:numRef>
          </c:val>
          <c:extLst xmlns:c16r2="http://schemas.microsoft.com/office/drawing/2015/06/chart">
            <c:ext xmlns:c16="http://schemas.microsoft.com/office/drawing/2014/chart" uri="{C3380CC4-5D6E-409C-BE32-E72D297353CC}">
              <c16:uniqueId val="{00000000-383F-4A73-932D-8462285A6C21}"/>
            </c:ext>
          </c:extLst>
        </c:ser>
        <c:ser>
          <c:idx val="2"/>
          <c:order val="1"/>
          <c:tx>
            <c:v>Cadres et professions intellectuelles supérieures</c:v>
          </c:tx>
          <c:spPr>
            <a:solidFill>
              <a:schemeClr val="accent4"/>
            </a:solidFill>
            <a:ln>
              <a:solidFill>
                <a:schemeClr val="accent4"/>
              </a:solidFill>
            </a:ln>
            <a:effectLst/>
          </c:spPr>
          <c:invertIfNegative val="0"/>
          <c:cat>
            <c:strRef>
              <c:f>r_vote!$C$1:$G$1</c:f>
              <c:strCache>
                <c:ptCount val="5"/>
                <c:pt idx="0">
                  <c:v>1972-79</c:v>
                </c:pt>
                <c:pt idx="1">
                  <c:v>1983-87</c:v>
                </c:pt>
                <c:pt idx="2">
                  <c:v>1995-99</c:v>
                </c:pt>
                <c:pt idx="3">
                  <c:v>2002-07</c:v>
                </c:pt>
                <c:pt idx="4">
                  <c:v>2011-15</c:v>
                </c:pt>
              </c:strCache>
            </c:strRef>
          </c:cat>
          <c:val>
            <c:numRef>
              <c:f>r_vote!$C$23:$G$23</c:f>
              <c:numCache>
                <c:formatCode>General</c:formatCode>
                <c:ptCount val="5"/>
                <c:pt idx="0">
                  <c:v>0.16751328110694885</c:v>
                </c:pt>
                <c:pt idx="1">
                  <c:v>0.24498490989208221</c:v>
                </c:pt>
                <c:pt idx="2">
                  <c:v>0.28648477792739868</c:v>
                </c:pt>
                <c:pt idx="3">
                  <c:v>0.30326098203659058</c:v>
                </c:pt>
                <c:pt idx="4">
                  <c:v>0.16966904699802399</c:v>
                </c:pt>
              </c:numCache>
            </c:numRef>
          </c:val>
          <c:extLst xmlns:c16r2="http://schemas.microsoft.com/office/drawing/2015/06/chart">
            <c:ext xmlns:c16="http://schemas.microsoft.com/office/drawing/2014/chart" uri="{C3380CC4-5D6E-409C-BE32-E72D297353CC}">
              <c16:uniqueId val="{00000002-383F-4A73-932D-8462285A6C21}"/>
            </c:ext>
          </c:extLst>
        </c:ser>
        <c:ser>
          <c:idx val="3"/>
          <c:order val="2"/>
          <c:tx>
            <c:v>Professions intermédiaires</c:v>
          </c:tx>
          <c:spPr>
            <a:solidFill>
              <a:schemeClr val="accent2"/>
            </a:solidFill>
            <a:ln>
              <a:solidFill>
                <a:schemeClr val="accent2"/>
              </a:solidFill>
            </a:ln>
            <a:effectLst/>
          </c:spPr>
          <c:invertIfNegative val="0"/>
          <c:cat>
            <c:strRef>
              <c:f>r_vote!$C$1:$G$1</c:f>
              <c:strCache>
                <c:ptCount val="5"/>
                <c:pt idx="0">
                  <c:v>1972-79</c:v>
                </c:pt>
                <c:pt idx="1">
                  <c:v>1983-87</c:v>
                </c:pt>
                <c:pt idx="2">
                  <c:v>1995-99</c:v>
                </c:pt>
                <c:pt idx="3">
                  <c:v>2002-07</c:v>
                </c:pt>
                <c:pt idx="4">
                  <c:v>2011-15</c:v>
                </c:pt>
              </c:strCache>
            </c:strRef>
          </c:cat>
          <c:val>
            <c:numRef>
              <c:f>r_vote!$C$24:$G$24</c:f>
              <c:numCache>
                <c:formatCode>General</c:formatCode>
                <c:ptCount val="5"/>
                <c:pt idx="0">
                  <c:v>0.31070312857627869</c:v>
                </c:pt>
                <c:pt idx="1">
                  <c:v>0.34201109409332275</c:v>
                </c:pt>
                <c:pt idx="2">
                  <c:v>0.35675224661827087</c:v>
                </c:pt>
                <c:pt idx="3">
                  <c:v>0.39026644825935364</c:v>
                </c:pt>
                <c:pt idx="4">
                  <c:v>0.32239344716072083</c:v>
                </c:pt>
              </c:numCache>
            </c:numRef>
          </c:val>
          <c:extLst xmlns:c16r2="http://schemas.microsoft.com/office/drawing/2015/06/chart">
            <c:ext xmlns:c16="http://schemas.microsoft.com/office/drawing/2014/chart" uri="{C3380CC4-5D6E-409C-BE32-E72D297353CC}">
              <c16:uniqueId val="{00000004-383F-4A73-932D-8462285A6C21}"/>
            </c:ext>
          </c:extLst>
        </c:ser>
        <c:ser>
          <c:idx val="1"/>
          <c:order val="3"/>
          <c:tx>
            <c:v>Agriculteurs</c:v>
          </c:tx>
          <c:spPr>
            <a:solidFill>
              <a:schemeClr val="accent6"/>
            </a:solidFill>
            <a:ln>
              <a:solidFill>
                <a:schemeClr val="accent6"/>
              </a:solidFill>
            </a:ln>
            <a:effectLst/>
          </c:spPr>
          <c:invertIfNegative val="0"/>
          <c:cat>
            <c:strRef>
              <c:f>r_vote!$C$1:$G$1</c:f>
              <c:strCache>
                <c:ptCount val="5"/>
                <c:pt idx="0">
                  <c:v>1972-79</c:v>
                </c:pt>
                <c:pt idx="1">
                  <c:v>1983-87</c:v>
                </c:pt>
                <c:pt idx="2">
                  <c:v>1995-99</c:v>
                </c:pt>
                <c:pt idx="3">
                  <c:v>2002-07</c:v>
                </c:pt>
                <c:pt idx="4">
                  <c:v>2011-15</c:v>
                </c:pt>
              </c:strCache>
            </c:strRef>
          </c:cat>
          <c:val>
            <c:numRef>
              <c:f>r_vote!$C$22:$G$22</c:f>
              <c:numCache>
                <c:formatCode>General</c:formatCode>
                <c:ptCount val="5"/>
                <c:pt idx="0">
                  <c:v>9.1898851096630096E-2</c:v>
                </c:pt>
                <c:pt idx="1">
                  <c:v>7.3824748396873474E-2</c:v>
                </c:pt>
                <c:pt idx="2">
                  <c:v>5.4336689412593842E-2</c:v>
                </c:pt>
                <c:pt idx="3">
                  <c:v>2.5040138512849808E-2</c:v>
                </c:pt>
                <c:pt idx="4">
                  <c:v>0.11814055591821671</c:v>
                </c:pt>
              </c:numCache>
            </c:numRef>
          </c:val>
          <c:extLst xmlns:c16r2="http://schemas.microsoft.com/office/drawing/2015/06/chart">
            <c:ext xmlns:c16="http://schemas.microsoft.com/office/drawing/2014/chart" uri="{C3380CC4-5D6E-409C-BE32-E72D297353CC}">
              <c16:uniqueId val="{00000001-383F-4A73-932D-8462285A6C21}"/>
            </c:ext>
          </c:extLst>
        </c:ser>
        <c:ser>
          <c:idx val="4"/>
          <c:order val="4"/>
          <c:tx>
            <c:v>Employés et ouvriers</c:v>
          </c:tx>
          <c:spPr>
            <a:solidFill>
              <a:srgbClr val="FF0000"/>
            </a:solidFill>
            <a:ln>
              <a:solidFill>
                <a:srgbClr val="FF0000"/>
              </a:solidFill>
            </a:ln>
            <a:effectLst/>
          </c:spPr>
          <c:invertIfNegative val="0"/>
          <c:cat>
            <c:strRef>
              <c:f>r_vote!$C$1:$G$1</c:f>
              <c:strCache>
                <c:ptCount val="5"/>
                <c:pt idx="0">
                  <c:v>1972-79</c:v>
                </c:pt>
                <c:pt idx="1">
                  <c:v>1983-87</c:v>
                </c:pt>
                <c:pt idx="2">
                  <c:v>1995-99</c:v>
                </c:pt>
                <c:pt idx="3">
                  <c:v>2002-07</c:v>
                </c:pt>
                <c:pt idx="4">
                  <c:v>2011-15</c:v>
                </c:pt>
              </c:strCache>
            </c:strRef>
          </c:cat>
          <c:val>
            <c:numRef>
              <c:f>r_vote!$C$25:$G$25</c:f>
              <c:numCache>
                <c:formatCode>General</c:formatCode>
                <c:ptCount val="5"/>
                <c:pt idx="0">
                  <c:v>0.66184604167938232</c:v>
                </c:pt>
                <c:pt idx="1">
                  <c:v>0.61594820022583008</c:v>
                </c:pt>
                <c:pt idx="2">
                  <c:v>0.5583835244178772</c:v>
                </c:pt>
                <c:pt idx="3">
                  <c:v>0.49466010928153992</c:v>
                </c:pt>
                <c:pt idx="4">
                  <c:v>0.39411062002182007</c:v>
                </c:pt>
              </c:numCache>
            </c:numRef>
          </c:val>
          <c:extLst xmlns:c16r2="http://schemas.microsoft.com/office/drawing/2015/06/chart">
            <c:ext xmlns:c16="http://schemas.microsoft.com/office/drawing/2014/chart" uri="{C3380CC4-5D6E-409C-BE32-E72D297353CC}">
              <c16:uniqueId val="{00000001-06F2-4E4E-BDEA-2AF02DED197E}"/>
            </c:ext>
          </c:extLst>
        </c:ser>
        <c:dLbls>
          <c:showLegendKey val="0"/>
          <c:showVal val="0"/>
          <c:showCatName val="0"/>
          <c:showSerName val="0"/>
          <c:showPercent val="0"/>
          <c:showBubbleSize val="0"/>
        </c:dLbls>
        <c:gapWidth val="219"/>
        <c:overlap val="-27"/>
        <c:axId val="1915623280"/>
        <c:axId val="1915627632"/>
        <c:extLst xmlns:c16r2="http://schemas.microsoft.com/office/drawing/2015/06/chart"/>
      </c:barChart>
      <c:catAx>
        <c:axId val="19156232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5627632"/>
        <c:crosses val="autoZero"/>
        <c:auto val="1"/>
        <c:lblAlgn val="ctr"/>
        <c:lblOffset val="100"/>
        <c:noMultiLvlLbl val="0"/>
      </c:catAx>
      <c:valAx>
        <c:axId val="1915627632"/>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5623280"/>
        <c:crosses val="autoZero"/>
        <c:crossBetween val="between"/>
      </c:valAx>
      <c:spPr>
        <a:noFill/>
        <a:ln>
          <a:solidFill>
            <a:sysClr val="windowText" lastClr="000000"/>
          </a:solidFill>
        </a:ln>
        <a:effectLst/>
      </c:spPr>
    </c:plotArea>
    <c:legend>
      <c:legendPos val="b"/>
      <c:layout>
        <c:manualLayout>
          <c:xMode val="edge"/>
          <c:yMode val="edge"/>
          <c:x val="0.50197526157532102"/>
          <c:y val="0.11319766320236301"/>
          <c:w val="0.469007154057064"/>
          <c:h val="0.222523098784729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DB24 - Vote de gauche parmi les diplômés du supérieur</a:t>
            </a:r>
            <a:r>
              <a:rPr lang="en-US" baseline="0"/>
              <a:t> : le rôle de la classe sociale en Finlande</a:t>
            </a:r>
            <a:endParaRPr lang="en-US"/>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288159187536"/>
          <c:w val="0.90363229580889004"/>
          <c:h val="0.68474057179502901"/>
        </c:manualLayout>
      </c:layout>
      <c:lineChart>
        <c:grouping val="standard"/>
        <c:varyColors val="0"/>
        <c:ser>
          <c:idx val="0"/>
          <c:order val="0"/>
          <c:tx>
            <c:v>Série1</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r_votediff!$B$1:$B$6</c15:sqref>
                  </c15:fullRef>
                </c:ext>
              </c:extLst>
              <c:f>r_votediff!$B$1:$B$5</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DA8B-4980-8F3A-1B54FD49EA1F}"/>
            </c:ext>
          </c:extLst>
        </c:ser>
        <c:ser>
          <c:idx val="1"/>
          <c:order val="1"/>
          <c:tx>
            <c:v>Différence entre (% des dipl. du supérieur)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r_class!$C$2:$C$6</c15:sqref>
                  </c15:fullRef>
                </c:ext>
              </c:extLst>
              <c:f>r_class!$C$2:$C$6</c:f>
              <c:numCache>
                <c:formatCode>General</c:formatCode>
                <c:ptCount val="5"/>
                <c:pt idx="0">
                  <c:v>-23.564695358276367</c:v>
                </c:pt>
                <c:pt idx="1">
                  <c:v>-19.510034561157227</c:v>
                </c:pt>
                <c:pt idx="2">
                  <c:v>-11.925837516784668</c:v>
                </c:pt>
                <c:pt idx="3">
                  <c:v>-6.6760392189025879</c:v>
                </c:pt>
                <c:pt idx="4">
                  <c:v>-3.2213020324707031</c:v>
                </c:pt>
              </c:numCache>
            </c:numRef>
          </c:val>
          <c:smooth val="0"/>
          <c:extLst xmlns:c16r2="http://schemas.microsoft.com/office/drawing/2015/06/chart">
            <c:ext xmlns:c16="http://schemas.microsoft.com/office/drawing/2014/chart" uri="{C3380CC4-5D6E-409C-BE32-E72D297353CC}">
              <c16:uniqueId val="{00000001-DA8B-4980-8F3A-1B54FD49EA1F}"/>
            </c:ext>
          </c:extLst>
        </c:ser>
        <c:ser>
          <c:idx val="2"/>
          <c:order val="2"/>
          <c:tx>
            <c:v>Après contrôles pour profession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r_class!$D$2:$D$6</c15:sqref>
                  </c15:fullRef>
                </c:ext>
              </c:extLst>
              <c:f>r_class!$D$2:$D$6</c:f>
              <c:numCache>
                <c:formatCode>General</c:formatCode>
                <c:ptCount val="5"/>
                <c:pt idx="0">
                  <c:v>-7.4341068267822266</c:v>
                </c:pt>
                <c:pt idx="1">
                  <c:v>-11.924548149108887</c:v>
                </c:pt>
                <c:pt idx="2">
                  <c:v>-7.9992589950561523</c:v>
                </c:pt>
                <c:pt idx="3">
                  <c:v>-5.3427286148071289</c:v>
                </c:pt>
                <c:pt idx="4">
                  <c:v>-0.89520525932312012</c:v>
                </c:pt>
              </c:numCache>
            </c:numRef>
          </c:val>
          <c:smooth val="0"/>
          <c:extLst xmlns:c16r2="http://schemas.microsoft.com/office/drawing/2015/06/chart">
            <c:ext xmlns:c16="http://schemas.microsoft.com/office/drawing/2014/chart" uri="{C3380CC4-5D6E-409C-BE32-E72D297353CC}">
              <c16:uniqueId val="{00000002-DA8B-4980-8F3A-1B54FD49EA1F}"/>
            </c:ext>
          </c:extLst>
        </c:ser>
        <c:ser>
          <c:idx val="3"/>
          <c:order val="3"/>
          <c:tx>
            <c:v>Après contrôles pour profession, revenu, genre, âge, région, appartenance syndicale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r_votediff!$C$2:$C$6</c15:sqref>
                  </c15:fullRef>
                </c:ext>
              </c:extLst>
              <c:f>r_votediff!$C$2:$C$6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r_class!$E$2:$E$6</c15:sqref>
                  </c15:fullRef>
                </c:ext>
              </c:extLst>
              <c:f>r_class!$E$2:$E$6</c:f>
              <c:numCache>
                <c:formatCode>General</c:formatCode>
                <c:ptCount val="5"/>
                <c:pt idx="0">
                  <c:v>-6.7367472648620605</c:v>
                </c:pt>
                <c:pt idx="1">
                  <c:v>-11.706948280334473</c:v>
                </c:pt>
                <c:pt idx="2">
                  <c:v>-6.2635965347290039</c:v>
                </c:pt>
                <c:pt idx="3">
                  <c:v>-5.1206998825073242</c:v>
                </c:pt>
                <c:pt idx="4">
                  <c:v>-2.3870971202850342</c:v>
                </c:pt>
              </c:numCache>
            </c:numRef>
          </c:val>
          <c:smooth val="0"/>
          <c:extLst xmlns:c16r2="http://schemas.microsoft.com/office/drawing/2015/06/chart">
            <c:ext xmlns:c16="http://schemas.microsoft.com/office/drawing/2014/chart" uri="{C3380CC4-5D6E-409C-BE32-E72D297353CC}">
              <c16:uniqueId val="{00000003-DA8B-4980-8F3A-1B54FD49EA1F}"/>
            </c:ext>
          </c:extLst>
        </c:ser>
        <c:dLbls>
          <c:showLegendKey val="0"/>
          <c:showVal val="0"/>
          <c:showCatName val="0"/>
          <c:showSerName val="0"/>
          <c:showPercent val="0"/>
          <c:showBubbleSize val="0"/>
        </c:dLbls>
        <c:smooth val="0"/>
        <c:axId val="1916776400"/>
        <c:axId val="1916773680"/>
      </c:lineChart>
      <c:catAx>
        <c:axId val="191677640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73680"/>
        <c:crosses val="autoZero"/>
        <c:auto val="1"/>
        <c:lblAlgn val="ctr"/>
        <c:lblOffset val="200"/>
        <c:noMultiLvlLbl val="0"/>
      </c:catAx>
      <c:valAx>
        <c:axId val="1916773680"/>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7640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7.84561967505156E-2"/>
          <c:y val="0.11944760531799301"/>
          <c:w val="0.81338055219638095"/>
          <c:h val="0.19751647243549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DC1 - Vote social-démocrate par niveau de diplôme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394E-2"/>
          <c:w val="0.91062130312926604"/>
          <c:h val="0.73671982592000496"/>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r_vote_sodem!$C$1:$G$1</c:f>
              <c:strCache>
                <c:ptCount val="5"/>
                <c:pt idx="0">
                  <c:v>1972-79</c:v>
                </c:pt>
                <c:pt idx="1">
                  <c:v>1983-87</c:v>
                </c:pt>
                <c:pt idx="2">
                  <c:v>1995-99</c:v>
                </c:pt>
                <c:pt idx="3">
                  <c:v>2002-07</c:v>
                </c:pt>
                <c:pt idx="4">
                  <c:v>2011-15</c:v>
                </c:pt>
              </c:strCache>
            </c:strRef>
          </c:cat>
          <c:val>
            <c:numRef>
              <c:f>r_vote_sodem!$C$2:$G$2</c:f>
              <c:numCache>
                <c:formatCode>General</c:formatCode>
                <c:ptCount val="5"/>
                <c:pt idx="0">
                  <c:v>0.31331107020378113</c:v>
                </c:pt>
                <c:pt idx="1">
                  <c:v>0.34594240784645081</c:v>
                </c:pt>
                <c:pt idx="2">
                  <c:v>0.38658818602561951</c:v>
                </c:pt>
                <c:pt idx="3">
                  <c:v>0.336652010679245</c:v>
                </c:pt>
                <c:pt idx="4">
                  <c:v>0.28421184420585632</c:v>
                </c:pt>
              </c:numCache>
            </c:numRef>
          </c:val>
          <c:extLst xmlns:c16r2="http://schemas.microsoft.com/office/drawing/2015/06/chart">
            <c:ext xmlns:c16="http://schemas.microsoft.com/office/drawing/2014/chart" uri="{C3380CC4-5D6E-409C-BE32-E72D297353CC}">
              <c16:uniqueId val="{00000000-9ABD-4808-8907-43D93BB42C71}"/>
            </c:ext>
          </c:extLst>
        </c:ser>
        <c:ser>
          <c:idx val="1"/>
          <c:order val="1"/>
          <c:tx>
            <c:v>Secondaire</c:v>
          </c:tx>
          <c:spPr>
            <a:solidFill>
              <a:srgbClr val="FF0000"/>
            </a:solidFill>
            <a:ln>
              <a:solidFill>
                <a:srgbClr val="FF0000"/>
              </a:solidFill>
            </a:ln>
            <a:effectLst/>
          </c:spPr>
          <c:invertIfNegative val="0"/>
          <c:cat>
            <c:strRef>
              <c:f>r_vote_sodem!$C$1:$G$1</c:f>
              <c:strCache>
                <c:ptCount val="5"/>
                <c:pt idx="0">
                  <c:v>1972-79</c:v>
                </c:pt>
                <c:pt idx="1">
                  <c:v>1983-87</c:v>
                </c:pt>
                <c:pt idx="2">
                  <c:v>1995-99</c:v>
                </c:pt>
                <c:pt idx="3">
                  <c:v>2002-07</c:v>
                </c:pt>
                <c:pt idx="4">
                  <c:v>2011-15</c:v>
                </c:pt>
              </c:strCache>
            </c:strRef>
          </c:cat>
          <c:val>
            <c:numRef>
              <c:f>r_vote_sodem!$C$3:$G$3</c:f>
              <c:numCache>
                <c:formatCode>General</c:formatCode>
                <c:ptCount val="5"/>
                <c:pt idx="0">
                  <c:v>0.24334338307380676</c:v>
                </c:pt>
                <c:pt idx="1">
                  <c:v>0.24652214348316193</c:v>
                </c:pt>
                <c:pt idx="2">
                  <c:v>0.23442551493644714</c:v>
                </c:pt>
                <c:pt idx="3">
                  <c:v>0.24495337903499603</c:v>
                </c:pt>
                <c:pt idx="4">
                  <c:v>0.20950767397880554</c:v>
                </c:pt>
              </c:numCache>
            </c:numRef>
          </c:val>
          <c:extLst xmlns:c16r2="http://schemas.microsoft.com/office/drawing/2015/06/chart">
            <c:ext xmlns:c16="http://schemas.microsoft.com/office/drawing/2014/chart" uri="{C3380CC4-5D6E-409C-BE32-E72D297353CC}">
              <c16:uniqueId val="{00000001-9ABD-4808-8907-43D93BB42C71}"/>
            </c:ext>
          </c:extLst>
        </c:ser>
        <c:ser>
          <c:idx val="2"/>
          <c:order val="2"/>
          <c:tx>
            <c:v>Supérieur</c:v>
          </c:tx>
          <c:spPr>
            <a:solidFill>
              <a:schemeClr val="accent6"/>
            </a:solidFill>
            <a:ln>
              <a:solidFill>
                <a:schemeClr val="accent6"/>
              </a:solidFill>
            </a:ln>
            <a:effectLst/>
          </c:spPr>
          <c:invertIfNegative val="0"/>
          <c:cat>
            <c:strRef>
              <c:f>r_vote_sodem!$C$1:$G$1</c:f>
              <c:strCache>
                <c:ptCount val="5"/>
                <c:pt idx="0">
                  <c:v>1972-79</c:v>
                </c:pt>
                <c:pt idx="1">
                  <c:v>1983-87</c:v>
                </c:pt>
                <c:pt idx="2">
                  <c:v>1995-99</c:v>
                </c:pt>
                <c:pt idx="3">
                  <c:v>2002-07</c:v>
                </c:pt>
                <c:pt idx="4">
                  <c:v>2011-15</c:v>
                </c:pt>
              </c:strCache>
            </c:strRef>
          </c:cat>
          <c:val>
            <c:numRef>
              <c:f>r_vote_sodem!$C$4:$G$4</c:f>
              <c:numCache>
                <c:formatCode>General</c:formatCode>
                <c:ptCount val="5"/>
                <c:pt idx="0">
                  <c:v>0.13005408644676208</c:v>
                </c:pt>
                <c:pt idx="1">
                  <c:v>0.11385595798492432</c:v>
                </c:pt>
                <c:pt idx="2">
                  <c:v>0.12395458668470383</c:v>
                </c:pt>
                <c:pt idx="3">
                  <c:v>0.14203909039497375</c:v>
                </c:pt>
                <c:pt idx="4">
                  <c:v>0.10184431076049805</c:v>
                </c:pt>
              </c:numCache>
            </c:numRef>
          </c:val>
          <c:extLst xmlns:c16r2="http://schemas.microsoft.com/office/drawing/2015/06/chart">
            <c:ext xmlns:c16="http://schemas.microsoft.com/office/drawing/2014/chart" uri="{C3380CC4-5D6E-409C-BE32-E72D297353CC}">
              <c16:uniqueId val="{00000002-9ABD-4808-8907-43D93BB42C71}"/>
            </c:ext>
          </c:extLst>
        </c:ser>
        <c:dLbls>
          <c:showLegendKey val="0"/>
          <c:showVal val="0"/>
          <c:showCatName val="0"/>
          <c:showSerName val="0"/>
          <c:showPercent val="0"/>
          <c:showBubbleSize val="0"/>
        </c:dLbls>
        <c:gapWidth val="219"/>
        <c:overlap val="-27"/>
        <c:axId val="1916776944"/>
        <c:axId val="1916777488"/>
        <c:extLst xmlns:c16r2="http://schemas.microsoft.com/office/drawing/2015/06/chart"/>
      </c:barChart>
      <c:catAx>
        <c:axId val="19167769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77488"/>
        <c:crosses val="autoZero"/>
        <c:auto val="1"/>
        <c:lblAlgn val="ctr"/>
        <c:lblOffset val="100"/>
        <c:noMultiLvlLbl val="0"/>
      </c:catAx>
      <c:valAx>
        <c:axId val="1916777488"/>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76944"/>
        <c:crosses val="autoZero"/>
        <c:crossBetween val="between"/>
      </c:valAx>
      <c:spPr>
        <a:noFill/>
        <a:ln>
          <a:solidFill>
            <a:sysClr val="windowText" lastClr="000000"/>
          </a:solidFill>
        </a:ln>
        <a:effectLst/>
      </c:spPr>
    </c:plotArea>
    <c:legend>
      <c:legendPos val="b"/>
      <c:layout>
        <c:manualLayout>
          <c:xMode val="edge"/>
          <c:yMode val="edge"/>
          <c:x val="0.44936264950542099"/>
          <c:y val="0.113180337766072"/>
          <c:w val="0.52738359148047098"/>
          <c:h val="0.10152867985443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DC2 - Vote social-démocrate par groupe de revenu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394E-2"/>
          <c:w val="0.91062130312926604"/>
          <c:h val="0.73671982592000496"/>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r_vote_sodem!$C$1:$G$1</c:f>
              <c:strCache>
                <c:ptCount val="5"/>
                <c:pt idx="0">
                  <c:v>1972-79</c:v>
                </c:pt>
                <c:pt idx="1">
                  <c:v>1983-87</c:v>
                </c:pt>
                <c:pt idx="2">
                  <c:v>1995-99</c:v>
                </c:pt>
                <c:pt idx="3">
                  <c:v>2002-07</c:v>
                </c:pt>
                <c:pt idx="4">
                  <c:v>2011-15</c:v>
                </c:pt>
              </c:strCache>
            </c:strRef>
          </c:cat>
          <c:val>
            <c:numRef>
              <c:f>r_vote_sodem!$C$18:$G$18</c:f>
              <c:numCache>
                <c:formatCode>General</c:formatCode>
                <c:ptCount val="5"/>
                <c:pt idx="0">
                  <c:v>0.28020566701889038</c:v>
                </c:pt>
                <c:pt idx="1">
                  <c:v>0.30296394228935242</c:v>
                </c:pt>
                <c:pt idx="2">
                  <c:v>0.27552619576454163</c:v>
                </c:pt>
                <c:pt idx="3">
                  <c:v>0.25015553832054138</c:v>
                </c:pt>
                <c:pt idx="4">
                  <c:v>0.19752328097820282</c:v>
                </c:pt>
              </c:numCache>
            </c:numRef>
          </c:val>
          <c:extLst xmlns:c16r2="http://schemas.microsoft.com/office/drawing/2015/06/chart">
            <c:ext xmlns:c16="http://schemas.microsoft.com/office/drawing/2014/chart" uri="{C3380CC4-5D6E-409C-BE32-E72D297353CC}">
              <c16:uniqueId val="{00000000-062B-4F0F-9AED-FC7AAB8619D0}"/>
            </c:ext>
          </c:extLst>
        </c:ser>
        <c:ser>
          <c:idx val="1"/>
          <c:order val="1"/>
          <c:tx>
            <c:v>40 % du milieu</c:v>
          </c:tx>
          <c:spPr>
            <a:solidFill>
              <a:srgbClr val="FF0000"/>
            </a:solidFill>
            <a:ln>
              <a:solidFill>
                <a:srgbClr val="FF0000"/>
              </a:solidFill>
            </a:ln>
            <a:effectLst/>
          </c:spPr>
          <c:invertIfNegative val="0"/>
          <c:cat>
            <c:strRef>
              <c:f>r_vote_sodem!$C$1:$G$1</c:f>
              <c:strCache>
                <c:ptCount val="5"/>
                <c:pt idx="0">
                  <c:v>1972-79</c:v>
                </c:pt>
                <c:pt idx="1">
                  <c:v>1983-87</c:v>
                </c:pt>
                <c:pt idx="2">
                  <c:v>1995-99</c:v>
                </c:pt>
                <c:pt idx="3">
                  <c:v>2002-07</c:v>
                </c:pt>
                <c:pt idx="4">
                  <c:v>2011-15</c:v>
                </c:pt>
              </c:strCache>
            </c:strRef>
          </c:cat>
          <c:val>
            <c:numRef>
              <c:f>r_vote_sodem!$C$19:$G$19</c:f>
              <c:numCache>
                <c:formatCode>General</c:formatCode>
                <c:ptCount val="5"/>
                <c:pt idx="0">
                  <c:v>0.29852518439292908</c:v>
                </c:pt>
                <c:pt idx="1">
                  <c:v>0.27925598621368408</c:v>
                </c:pt>
                <c:pt idx="2">
                  <c:v>0.27661725878715515</c:v>
                </c:pt>
                <c:pt idx="3">
                  <c:v>0.20674045383930206</c:v>
                </c:pt>
                <c:pt idx="4">
                  <c:v>0.17440727353096008</c:v>
                </c:pt>
              </c:numCache>
            </c:numRef>
          </c:val>
          <c:extLst xmlns:c16r2="http://schemas.microsoft.com/office/drawing/2015/06/chart">
            <c:ext xmlns:c16="http://schemas.microsoft.com/office/drawing/2014/chart" uri="{C3380CC4-5D6E-409C-BE32-E72D297353CC}">
              <c16:uniqueId val="{00000001-062B-4F0F-9AED-FC7AAB8619D0}"/>
            </c:ext>
          </c:extLst>
        </c:ser>
        <c:ser>
          <c:idx val="2"/>
          <c:order val="2"/>
          <c:tx>
            <c:v>10 % du haut</c:v>
          </c:tx>
          <c:spPr>
            <a:solidFill>
              <a:schemeClr val="accent6"/>
            </a:solidFill>
            <a:ln>
              <a:solidFill>
                <a:schemeClr val="accent6"/>
              </a:solidFill>
            </a:ln>
            <a:effectLst/>
          </c:spPr>
          <c:invertIfNegative val="0"/>
          <c:cat>
            <c:strRef>
              <c:f>r_vote_sodem!$C$1:$G$1</c:f>
              <c:strCache>
                <c:ptCount val="5"/>
                <c:pt idx="0">
                  <c:v>1972-79</c:v>
                </c:pt>
                <c:pt idx="1">
                  <c:v>1983-87</c:v>
                </c:pt>
                <c:pt idx="2">
                  <c:v>1995-99</c:v>
                </c:pt>
                <c:pt idx="3">
                  <c:v>2002-07</c:v>
                </c:pt>
                <c:pt idx="4">
                  <c:v>2011-15</c:v>
                </c:pt>
              </c:strCache>
            </c:strRef>
          </c:cat>
          <c:val>
            <c:numRef>
              <c:f>r_vote_sodem!$C$20:$G$20</c:f>
              <c:numCache>
                <c:formatCode>General</c:formatCode>
                <c:ptCount val="5"/>
                <c:pt idx="0">
                  <c:v>0.21038973331451416</c:v>
                </c:pt>
                <c:pt idx="1">
                  <c:v>0.17603550851345062</c:v>
                </c:pt>
                <c:pt idx="2">
                  <c:v>0.19175545871257782</c:v>
                </c:pt>
                <c:pt idx="3">
                  <c:v>0.20436178147792816</c:v>
                </c:pt>
                <c:pt idx="4">
                  <c:v>0.10700841248035431</c:v>
                </c:pt>
              </c:numCache>
            </c:numRef>
          </c:val>
          <c:extLst xmlns:c16r2="http://schemas.microsoft.com/office/drawing/2015/06/chart">
            <c:ext xmlns:c16="http://schemas.microsoft.com/office/drawing/2014/chart" uri="{C3380CC4-5D6E-409C-BE32-E72D297353CC}">
              <c16:uniqueId val="{00000002-062B-4F0F-9AED-FC7AAB8619D0}"/>
            </c:ext>
          </c:extLst>
        </c:ser>
        <c:dLbls>
          <c:showLegendKey val="0"/>
          <c:showVal val="0"/>
          <c:showCatName val="0"/>
          <c:showSerName val="0"/>
          <c:showPercent val="0"/>
          <c:showBubbleSize val="0"/>
        </c:dLbls>
        <c:gapWidth val="219"/>
        <c:overlap val="-27"/>
        <c:axId val="1916778032"/>
        <c:axId val="1916779120"/>
        <c:extLst xmlns:c16r2="http://schemas.microsoft.com/office/drawing/2015/06/chart"/>
      </c:barChart>
      <c:catAx>
        <c:axId val="19167780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79120"/>
        <c:crosses val="autoZero"/>
        <c:auto val="1"/>
        <c:lblAlgn val="ctr"/>
        <c:lblOffset val="100"/>
        <c:noMultiLvlLbl val="0"/>
      </c:catAx>
      <c:valAx>
        <c:axId val="1916779120"/>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78032"/>
        <c:crosses val="autoZero"/>
        <c:crossBetween val="between"/>
      </c:valAx>
      <c:spPr>
        <a:noFill/>
        <a:ln>
          <a:solidFill>
            <a:sysClr val="windowText" lastClr="000000"/>
          </a:solidFill>
        </a:ln>
        <a:effectLst/>
      </c:spPr>
    </c:plotArea>
    <c:legend>
      <c:legendPos val="b"/>
      <c:layout>
        <c:manualLayout>
          <c:xMode val="edge"/>
          <c:yMode val="edge"/>
          <c:x val="0.55467178084643898"/>
          <c:y val="0.127830192254521"/>
          <c:w val="0.405542915746886"/>
          <c:h val="0.10135422192937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DC3 - Vote social-démocrate par genre en Finlande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r_vote_sodem!$C$1:$G$1</c:f>
              <c:strCache>
                <c:ptCount val="5"/>
                <c:pt idx="0">
                  <c:v>1972-79</c:v>
                </c:pt>
                <c:pt idx="1">
                  <c:v>1983-87</c:v>
                </c:pt>
                <c:pt idx="2">
                  <c:v>1995-99</c:v>
                </c:pt>
                <c:pt idx="3">
                  <c:v>2002-07</c:v>
                </c:pt>
                <c:pt idx="4">
                  <c:v>2011-15</c:v>
                </c:pt>
              </c:strCache>
            </c:strRef>
          </c:cat>
          <c:val>
            <c:numRef>
              <c:f>r_vote_sodem!$C$28:$G$28</c:f>
              <c:numCache>
                <c:formatCode>General</c:formatCode>
                <c:ptCount val="5"/>
                <c:pt idx="0">
                  <c:v>0.26153060793876648</c:v>
                </c:pt>
                <c:pt idx="1">
                  <c:v>0.27573931217193604</c:v>
                </c:pt>
                <c:pt idx="2">
                  <c:v>0.26732641458511353</c:v>
                </c:pt>
                <c:pt idx="3">
                  <c:v>0.22334274649620056</c:v>
                </c:pt>
                <c:pt idx="4">
                  <c:v>0.17322103679180145</c:v>
                </c:pt>
              </c:numCache>
            </c:numRef>
          </c:val>
          <c:extLst xmlns:c16r2="http://schemas.microsoft.com/office/drawing/2015/06/chart">
            <c:ext xmlns:c16="http://schemas.microsoft.com/office/drawing/2014/chart" uri="{C3380CC4-5D6E-409C-BE32-E72D297353CC}">
              <c16:uniqueId val="{00000000-C978-4B33-A531-B6F485009610}"/>
            </c:ext>
          </c:extLst>
        </c:ser>
        <c:ser>
          <c:idx val="1"/>
          <c:order val="1"/>
          <c:tx>
            <c:v>Hommes</c:v>
          </c:tx>
          <c:spPr>
            <a:solidFill>
              <a:schemeClr val="accent5"/>
            </a:solidFill>
            <a:ln>
              <a:solidFill>
                <a:schemeClr val="accent5"/>
              </a:solidFill>
            </a:ln>
            <a:effectLst/>
          </c:spPr>
          <c:invertIfNegative val="0"/>
          <c:cat>
            <c:strRef>
              <c:f>r_vote_sodem!$C$1:$G$1</c:f>
              <c:strCache>
                <c:ptCount val="5"/>
                <c:pt idx="0">
                  <c:v>1972-79</c:v>
                </c:pt>
                <c:pt idx="1">
                  <c:v>1983-87</c:v>
                </c:pt>
                <c:pt idx="2">
                  <c:v>1995-99</c:v>
                </c:pt>
                <c:pt idx="3">
                  <c:v>2002-07</c:v>
                </c:pt>
                <c:pt idx="4">
                  <c:v>2011-15</c:v>
                </c:pt>
              </c:strCache>
            </c:strRef>
          </c:cat>
          <c:val>
            <c:numRef>
              <c:f>r_vote_sodem!$C$29:$G$29</c:f>
              <c:numCache>
                <c:formatCode>General</c:formatCode>
                <c:ptCount val="5"/>
                <c:pt idx="0">
                  <c:v>0.28090187907218933</c:v>
                </c:pt>
                <c:pt idx="1">
                  <c:v>0.28505998849868774</c:v>
                </c:pt>
                <c:pt idx="2">
                  <c:v>0.26374292373657227</c:v>
                </c:pt>
                <c:pt idx="3">
                  <c:v>0.24284575879573822</c:v>
                </c:pt>
                <c:pt idx="4">
                  <c:v>0.18074597418308258</c:v>
                </c:pt>
              </c:numCache>
            </c:numRef>
          </c:val>
          <c:extLst xmlns:c16r2="http://schemas.microsoft.com/office/drawing/2015/06/chart">
            <c:ext xmlns:c16="http://schemas.microsoft.com/office/drawing/2014/chart" uri="{C3380CC4-5D6E-409C-BE32-E72D297353CC}">
              <c16:uniqueId val="{00000001-C978-4B33-A531-B6F485009610}"/>
            </c:ext>
          </c:extLst>
        </c:ser>
        <c:dLbls>
          <c:showLegendKey val="0"/>
          <c:showVal val="0"/>
          <c:showCatName val="0"/>
          <c:showSerName val="0"/>
          <c:showPercent val="0"/>
          <c:showBubbleSize val="0"/>
        </c:dLbls>
        <c:gapWidth val="219"/>
        <c:overlap val="-27"/>
        <c:axId val="1916779664"/>
        <c:axId val="1916780208"/>
        <c:extLst xmlns:c16r2="http://schemas.microsoft.com/office/drawing/2015/06/chart"/>
      </c:barChart>
      <c:catAx>
        <c:axId val="19167796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80208"/>
        <c:crosses val="autoZero"/>
        <c:auto val="1"/>
        <c:lblAlgn val="ctr"/>
        <c:lblOffset val="100"/>
        <c:noMultiLvlLbl val="0"/>
      </c:catAx>
      <c:valAx>
        <c:axId val="1916780208"/>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79664"/>
        <c:crosses val="autoZero"/>
        <c:crossBetween val="between"/>
      </c:valAx>
      <c:spPr>
        <a:noFill/>
        <a:ln>
          <a:solidFill>
            <a:sysClr val="windowText" lastClr="000000"/>
          </a:solidFill>
        </a:ln>
        <a:effectLst/>
      </c:spPr>
    </c:plotArea>
    <c:legend>
      <c:legendPos val="b"/>
      <c:layout>
        <c:manualLayout>
          <c:xMode val="edge"/>
          <c:yMode val="edge"/>
          <c:x val="0.65725466220909701"/>
          <c:y val="0.12153446771429"/>
          <c:w val="0.29656683695040797"/>
          <c:h val="8.04493848628238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DC4 - Vote social-démocrate par tranche d'âge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1775638753880799"/>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r_vote_sodem!$C$1:$G$1</c:f>
              <c:strCache>
                <c:ptCount val="5"/>
                <c:pt idx="0">
                  <c:v>1972-79</c:v>
                </c:pt>
                <c:pt idx="1">
                  <c:v>1983-87</c:v>
                </c:pt>
                <c:pt idx="2">
                  <c:v>1995-99</c:v>
                </c:pt>
                <c:pt idx="3">
                  <c:v>2002-07</c:v>
                </c:pt>
                <c:pt idx="4">
                  <c:v>2011-15</c:v>
                </c:pt>
              </c:strCache>
            </c:strRef>
          </c:cat>
          <c:val>
            <c:numRef>
              <c:f>r_vote_sodem!$C$38:$G$38</c:f>
              <c:numCache>
                <c:formatCode>General</c:formatCode>
                <c:ptCount val="5"/>
                <c:pt idx="0">
                  <c:v>0.2672978937625885</c:v>
                </c:pt>
                <c:pt idx="1">
                  <c:v>0.25368905067443848</c:v>
                </c:pt>
                <c:pt idx="2">
                  <c:v>0.18742698431015015</c:v>
                </c:pt>
                <c:pt idx="3">
                  <c:v>0.17479021847248077</c:v>
                </c:pt>
                <c:pt idx="4">
                  <c:v>0.12288486957550049</c:v>
                </c:pt>
              </c:numCache>
            </c:numRef>
          </c:val>
          <c:extLst xmlns:c16r2="http://schemas.microsoft.com/office/drawing/2015/06/chart">
            <c:ext xmlns:c16="http://schemas.microsoft.com/office/drawing/2014/chart" uri="{C3380CC4-5D6E-409C-BE32-E72D297353CC}">
              <c16:uniqueId val="{00000000-0399-4829-8938-72DE02A980D1}"/>
            </c:ext>
          </c:extLst>
        </c:ser>
        <c:ser>
          <c:idx val="1"/>
          <c:order val="1"/>
          <c:tx>
            <c:v>40-59</c:v>
          </c:tx>
          <c:spPr>
            <a:solidFill>
              <a:srgbClr val="FF0000"/>
            </a:solidFill>
            <a:ln>
              <a:solidFill>
                <a:srgbClr val="FF0000"/>
              </a:solidFill>
            </a:ln>
            <a:effectLst/>
          </c:spPr>
          <c:invertIfNegative val="0"/>
          <c:cat>
            <c:strRef>
              <c:f>r_vote_sodem!$C$1:$G$1</c:f>
              <c:strCache>
                <c:ptCount val="5"/>
                <c:pt idx="0">
                  <c:v>1972-79</c:v>
                </c:pt>
                <c:pt idx="1">
                  <c:v>1983-87</c:v>
                </c:pt>
                <c:pt idx="2">
                  <c:v>1995-99</c:v>
                </c:pt>
                <c:pt idx="3">
                  <c:v>2002-07</c:v>
                </c:pt>
                <c:pt idx="4">
                  <c:v>2011-15</c:v>
                </c:pt>
              </c:strCache>
            </c:strRef>
          </c:cat>
          <c:val>
            <c:numRef>
              <c:f>r_vote_sodem!$C$39:$G$39</c:f>
              <c:numCache>
                <c:formatCode>General</c:formatCode>
                <c:ptCount val="5"/>
                <c:pt idx="0">
                  <c:v>0.27824857831001282</c:v>
                </c:pt>
                <c:pt idx="1">
                  <c:v>0.30713579058647156</c:v>
                </c:pt>
                <c:pt idx="2">
                  <c:v>0.31774234771728516</c:v>
                </c:pt>
                <c:pt idx="3">
                  <c:v>0.2401454746723175</c:v>
                </c:pt>
                <c:pt idx="4">
                  <c:v>0.17175117135047913</c:v>
                </c:pt>
              </c:numCache>
            </c:numRef>
          </c:val>
          <c:extLst xmlns:c16r2="http://schemas.microsoft.com/office/drawing/2015/06/chart">
            <c:ext xmlns:c16="http://schemas.microsoft.com/office/drawing/2014/chart" uri="{C3380CC4-5D6E-409C-BE32-E72D297353CC}">
              <c16:uniqueId val="{00000001-0399-4829-8938-72DE02A980D1}"/>
            </c:ext>
          </c:extLst>
        </c:ser>
        <c:ser>
          <c:idx val="2"/>
          <c:order val="2"/>
          <c:tx>
            <c:v>60+</c:v>
          </c:tx>
          <c:spPr>
            <a:solidFill>
              <a:schemeClr val="accent6"/>
            </a:solidFill>
            <a:ln>
              <a:solidFill>
                <a:schemeClr val="accent6"/>
              </a:solidFill>
            </a:ln>
            <a:effectLst/>
          </c:spPr>
          <c:invertIfNegative val="0"/>
          <c:cat>
            <c:strRef>
              <c:f>r_vote_sodem!$C$1:$G$1</c:f>
              <c:strCache>
                <c:ptCount val="5"/>
                <c:pt idx="0">
                  <c:v>1972-79</c:v>
                </c:pt>
                <c:pt idx="1">
                  <c:v>1983-87</c:v>
                </c:pt>
                <c:pt idx="2">
                  <c:v>1995-99</c:v>
                </c:pt>
                <c:pt idx="3">
                  <c:v>2002-07</c:v>
                </c:pt>
                <c:pt idx="4">
                  <c:v>2011-15</c:v>
                </c:pt>
              </c:strCache>
            </c:strRef>
          </c:cat>
          <c:val>
            <c:numRef>
              <c:f>r_vote_sodem!$C$40:$G$40</c:f>
              <c:numCache>
                <c:formatCode>General</c:formatCode>
                <c:ptCount val="5"/>
                <c:pt idx="0">
                  <c:v>0.26341545581817627</c:v>
                </c:pt>
                <c:pt idx="1">
                  <c:v>0.31267780065536499</c:v>
                </c:pt>
                <c:pt idx="2">
                  <c:v>0.2780214250087738</c:v>
                </c:pt>
                <c:pt idx="3">
                  <c:v>0.28918930888175964</c:v>
                </c:pt>
                <c:pt idx="4">
                  <c:v>0.22755156457424164</c:v>
                </c:pt>
              </c:numCache>
            </c:numRef>
          </c:val>
          <c:extLst xmlns:c16r2="http://schemas.microsoft.com/office/drawing/2015/06/chart">
            <c:ext xmlns:c16="http://schemas.microsoft.com/office/drawing/2014/chart" uri="{C3380CC4-5D6E-409C-BE32-E72D297353CC}">
              <c16:uniqueId val="{00000002-0399-4829-8938-72DE02A980D1}"/>
            </c:ext>
          </c:extLst>
        </c:ser>
        <c:dLbls>
          <c:showLegendKey val="0"/>
          <c:showVal val="0"/>
          <c:showCatName val="0"/>
          <c:showSerName val="0"/>
          <c:showPercent val="0"/>
          <c:showBubbleSize val="0"/>
        </c:dLbls>
        <c:gapWidth val="219"/>
        <c:overlap val="-27"/>
        <c:axId val="1916781840"/>
        <c:axId val="1916782384"/>
        <c:extLst xmlns:c16r2="http://schemas.microsoft.com/office/drawing/2015/06/chart"/>
      </c:barChart>
      <c:catAx>
        <c:axId val="19167818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82384"/>
        <c:crosses val="autoZero"/>
        <c:auto val="1"/>
        <c:lblAlgn val="ctr"/>
        <c:lblOffset val="100"/>
        <c:noMultiLvlLbl val="0"/>
      </c:catAx>
      <c:valAx>
        <c:axId val="1916782384"/>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81840"/>
        <c:crosses val="autoZero"/>
        <c:crossBetween val="between"/>
      </c:valAx>
      <c:spPr>
        <a:noFill/>
        <a:ln>
          <a:solidFill>
            <a:sysClr val="windowText" lastClr="000000"/>
          </a:solidFill>
        </a:ln>
        <a:effectLst/>
      </c:spPr>
    </c:plotArea>
    <c:legend>
      <c:legendPos val="b"/>
      <c:layout>
        <c:manualLayout>
          <c:xMode val="edge"/>
          <c:yMode val="edge"/>
          <c:x val="0.58143099586709601"/>
          <c:y val="0.100629630647742"/>
          <c:w val="0.36938535072738099"/>
          <c:h val="0.10362276184681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DC5 - Vote Ligue démocratique du peuple / Alliance de gauche par niveau de diplôme en Finlande</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4984170201884"/>
          <c:w val="0.91062130312926604"/>
          <c:h val="0.71998954017295302"/>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r_vote_la!$C$1:$G$1</c:f>
              <c:strCache>
                <c:ptCount val="5"/>
                <c:pt idx="0">
                  <c:v>1972-79</c:v>
                </c:pt>
                <c:pt idx="1">
                  <c:v>1983-87</c:v>
                </c:pt>
                <c:pt idx="2">
                  <c:v>1995-99</c:v>
                </c:pt>
                <c:pt idx="3">
                  <c:v>2002-07</c:v>
                </c:pt>
                <c:pt idx="4">
                  <c:v>2011-15</c:v>
                </c:pt>
              </c:strCache>
            </c:strRef>
          </c:cat>
          <c:val>
            <c:numRef>
              <c:f>r_vote_la!$C$2:$G$2</c:f>
              <c:numCache>
                <c:formatCode>General</c:formatCode>
                <c:ptCount val="5"/>
                <c:pt idx="0">
                  <c:v>0.19737923145294189</c:v>
                </c:pt>
                <c:pt idx="1">
                  <c:v>0.13053907454013824</c:v>
                </c:pt>
                <c:pt idx="2">
                  <c:v>0.10219135135412216</c:v>
                </c:pt>
                <c:pt idx="3">
                  <c:v>8.8473998010158539E-2</c:v>
                </c:pt>
                <c:pt idx="4">
                  <c:v>5.4887022823095322E-2</c:v>
                </c:pt>
              </c:numCache>
            </c:numRef>
          </c:val>
          <c:extLst xmlns:c16r2="http://schemas.microsoft.com/office/drawing/2015/06/chart">
            <c:ext xmlns:c16="http://schemas.microsoft.com/office/drawing/2014/chart" uri="{C3380CC4-5D6E-409C-BE32-E72D297353CC}">
              <c16:uniqueId val="{00000000-5BCA-4030-85F6-E7E69940741A}"/>
            </c:ext>
          </c:extLst>
        </c:ser>
        <c:ser>
          <c:idx val="1"/>
          <c:order val="1"/>
          <c:tx>
            <c:v>Secondaire</c:v>
          </c:tx>
          <c:spPr>
            <a:solidFill>
              <a:srgbClr val="FF0000"/>
            </a:solidFill>
            <a:ln>
              <a:solidFill>
                <a:srgbClr val="FF0000"/>
              </a:solidFill>
            </a:ln>
            <a:effectLst/>
          </c:spPr>
          <c:invertIfNegative val="0"/>
          <c:cat>
            <c:strRef>
              <c:f>r_vote_la!$C$1:$G$1</c:f>
              <c:strCache>
                <c:ptCount val="5"/>
                <c:pt idx="0">
                  <c:v>1972-79</c:v>
                </c:pt>
                <c:pt idx="1">
                  <c:v>1983-87</c:v>
                </c:pt>
                <c:pt idx="2">
                  <c:v>1995-99</c:v>
                </c:pt>
                <c:pt idx="3">
                  <c:v>2002-07</c:v>
                </c:pt>
                <c:pt idx="4">
                  <c:v>2011-15</c:v>
                </c:pt>
              </c:strCache>
            </c:strRef>
          </c:cat>
          <c:val>
            <c:numRef>
              <c:f>r_vote_la!$C$3:$G$3</c:f>
              <c:numCache>
                <c:formatCode>General</c:formatCode>
                <c:ptCount val="5"/>
                <c:pt idx="0">
                  <c:v>0.11188015341758728</c:v>
                </c:pt>
                <c:pt idx="1">
                  <c:v>7.2318121790885925E-2</c:v>
                </c:pt>
                <c:pt idx="2">
                  <c:v>7.2423048317432404E-2</c:v>
                </c:pt>
                <c:pt idx="3">
                  <c:v>8.5838854312896729E-2</c:v>
                </c:pt>
                <c:pt idx="4">
                  <c:v>7.7462360262870789E-2</c:v>
                </c:pt>
              </c:numCache>
            </c:numRef>
          </c:val>
          <c:extLst xmlns:c16r2="http://schemas.microsoft.com/office/drawing/2015/06/chart">
            <c:ext xmlns:c16="http://schemas.microsoft.com/office/drawing/2014/chart" uri="{C3380CC4-5D6E-409C-BE32-E72D297353CC}">
              <c16:uniqueId val="{00000001-5BCA-4030-85F6-E7E69940741A}"/>
            </c:ext>
          </c:extLst>
        </c:ser>
        <c:ser>
          <c:idx val="2"/>
          <c:order val="2"/>
          <c:tx>
            <c:v>Supérieur</c:v>
          </c:tx>
          <c:spPr>
            <a:solidFill>
              <a:schemeClr val="accent6"/>
            </a:solidFill>
            <a:ln>
              <a:solidFill>
                <a:schemeClr val="accent6"/>
              </a:solidFill>
            </a:ln>
            <a:effectLst/>
          </c:spPr>
          <c:invertIfNegative val="0"/>
          <c:cat>
            <c:strRef>
              <c:f>r_vote_la!$C$1:$G$1</c:f>
              <c:strCache>
                <c:ptCount val="5"/>
                <c:pt idx="0">
                  <c:v>1972-79</c:v>
                </c:pt>
                <c:pt idx="1">
                  <c:v>1983-87</c:v>
                </c:pt>
                <c:pt idx="2">
                  <c:v>1995-99</c:v>
                </c:pt>
                <c:pt idx="3">
                  <c:v>2002-07</c:v>
                </c:pt>
                <c:pt idx="4">
                  <c:v>2011-15</c:v>
                </c:pt>
              </c:strCache>
            </c:strRef>
          </c:cat>
          <c:val>
            <c:numRef>
              <c:f>r_vote_la!$C$4:$G$4</c:f>
              <c:numCache>
                <c:formatCode>General</c:formatCode>
                <c:ptCount val="5"/>
                <c:pt idx="0">
                  <c:v>8.1264160573482513E-2</c:v>
                </c:pt>
                <c:pt idx="1">
                  <c:v>3.9404734969139099E-2</c:v>
                </c:pt>
                <c:pt idx="2">
                  <c:v>6.133333221077919E-2</c:v>
                </c:pt>
                <c:pt idx="3">
                  <c:v>6.9925218820571899E-2</c:v>
                </c:pt>
                <c:pt idx="4">
                  <c:v>7.7126741409301758E-2</c:v>
                </c:pt>
              </c:numCache>
            </c:numRef>
          </c:val>
          <c:extLst xmlns:c16r2="http://schemas.microsoft.com/office/drawing/2015/06/chart">
            <c:ext xmlns:c16="http://schemas.microsoft.com/office/drawing/2014/chart" uri="{C3380CC4-5D6E-409C-BE32-E72D297353CC}">
              <c16:uniqueId val="{00000002-5BCA-4030-85F6-E7E69940741A}"/>
            </c:ext>
          </c:extLst>
        </c:ser>
        <c:dLbls>
          <c:showLegendKey val="0"/>
          <c:showVal val="0"/>
          <c:showCatName val="0"/>
          <c:showSerName val="0"/>
          <c:showPercent val="0"/>
          <c:showBubbleSize val="0"/>
        </c:dLbls>
        <c:gapWidth val="219"/>
        <c:overlap val="-27"/>
        <c:axId val="1916782928"/>
        <c:axId val="1916767696"/>
        <c:extLst xmlns:c16r2="http://schemas.microsoft.com/office/drawing/2015/06/chart"/>
      </c:barChart>
      <c:catAx>
        <c:axId val="19167829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67696"/>
        <c:crosses val="autoZero"/>
        <c:auto val="1"/>
        <c:lblAlgn val="ctr"/>
        <c:lblOffset val="100"/>
        <c:noMultiLvlLbl val="0"/>
      </c:catAx>
      <c:valAx>
        <c:axId val="1916767696"/>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82928"/>
        <c:crosses val="autoZero"/>
        <c:crossBetween val="between"/>
      </c:valAx>
      <c:spPr>
        <a:noFill/>
        <a:ln>
          <a:solidFill>
            <a:sysClr val="windowText" lastClr="000000"/>
          </a:solidFill>
        </a:ln>
        <a:effectLst/>
      </c:spPr>
    </c:plotArea>
    <c:legend>
      <c:legendPos val="b"/>
      <c:layout>
        <c:manualLayout>
          <c:xMode val="edge"/>
          <c:yMode val="edge"/>
          <c:x val="0.52168122647271997"/>
          <c:y val="0.119436905991935"/>
          <c:w val="0.45233267594389798"/>
          <c:h val="0.10152867985443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DC6 - Vote Ligue démocratique du peuple / Alliance de gauche par groupe de revenu en Finlande</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756176305214899"/>
          <c:w val="0.91062130312926604"/>
          <c:h val="0.7178643331667959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r_vote_la!$C$1:$G$1</c:f>
              <c:strCache>
                <c:ptCount val="5"/>
                <c:pt idx="0">
                  <c:v>1972-79</c:v>
                </c:pt>
                <c:pt idx="1">
                  <c:v>1983-87</c:v>
                </c:pt>
                <c:pt idx="2">
                  <c:v>1995-99</c:v>
                </c:pt>
                <c:pt idx="3">
                  <c:v>2002-07</c:v>
                </c:pt>
                <c:pt idx="4">
                  <c:v>2011-15</c:v>
                </c:pt>
              </c:strCache>
            </c:strRef>
          </c:cat>
          <c:val>
            <c:numRef>
              <c:f>r_vote_la!$C$18:$G$18</c:f>
              <c:numCache>
                <c:formatCode>General</c:formatCode>
                <c:ptCount val="5"/>
                <c:pt idx="0">
                  <c:v>0.1650349497795105</c:v>
                </c:pt>
                <c:pt idx="1">
                  <c:v>0.11977662146091461</c:v>
                </c:pt>
                <c:pt idx="2">
                  <c:v>8.6753480136394501E-2</c:v>
                </c:pt>
                <c:pt idx="3">
                  <c:v>8.6653932929039001E-2</c:v>
                </c:pt>
                <c:pt idx="4">
                  <c:v>8.7534092366695404E-2</c:v>
                </c:pt>
              </c:numCache>
            </c:numRef>
          </c:val>
          <c:extLst xmlns:c16r2="http://schemas.microsoft.com/office/drawing/2015/06/chart">
            <c:ext xmlns:c16="http://schemas.microsoft.com/office/drawing/2014/chart" uri="{C3380CC4-5D6E-409C-BE32-E72D297353CC}">
              <c16:uniqueId val="{00000000-8503-417A-939F-1F1F761639DE}"/>
            </c:ext>
          </c:extLst>
        </c:ser>
        <c:ser>
          <c:idx val="1"/>
          <c:order val="1"/>
          <c:tx>
            <c:v>40 % du milieu</c:v>
          </c:tx>
          <c:spPr>
            <a:solidFill>
              <a:srgbClr val="FF0000"/>
            </a:solidFill>
            <a:ln>
              <a:solidFill>
                <a:srgbClr val="FF0000"/>
              </a:solidFill>
            </a:ln>
            <a:effectLst/>
          </c:spPr>
          <c:invertIfNegative val="0"/>
          <c:cat>
            <c:strRef>
              <c:f>r_vote_la!$C$1:$G$1</c:f>
              <c:strCache>
                <c:ptCount val="5"/>
                <c:pt idx="0">
                  <c:v>1972-79</c:v>
                </c:pt>
                <c:pt idx="1">
                  <c:v>1983-87</c:v>
                </c:pt>
                <c:pt idx="2">
                  <c:v>1995-99</c:v>
                </c:pt>
                <c:pt idx="3">
                  <c:v>2002-07</c:v>
                </c:pt>
                <c:pt idx="4">
                  <c:v>2011-15</c:v>
                </c:pt>
              </c:strCache>
            </c:strRef>
          </c:cat>
          <c:val>
            <c:numRef>
              <c:f>r_vote_la!$C$19:$G$19</c:f>
              <c:numCache>
                <c:formatCode>General</c:formatCode>
                <c:ptCount val="5"/>
                <c:pt idx="0">
                  <c:v>0.1552707850933075</c:v>
                </c:pt>
                <c:pt idx="1">
                  <c:v>8.5413135588169098E-2</c:v>
                </c:pt>
                <c:pt idx="2">
                  <c:v>8.158661425113678E-2</c:v>
                </c:pt>
                <c:pt idx="3">
                  <c:v>8.7309107184410095E-2</c:v>
                </c:pt>
                <c:pt idx="4">
                  <c:v>6.8764209747314453E-2</c:v>
                </c:pt>
              </c:numCache>
            </c:numRef>
          </c:val>
          <c:extLst xmlns:c16r2="http://schemas.microsoft.com/office/drawing/2015/06/chart">
            <c:ext xmlns:c16="http://schemas.microsoft.com/office/drawing/2014/chart" uri="{C3380CC4-5D6E-409C-BE32-E72D297353CC}">
              <c16:uniqueId val="{00000001-8503-417A-939F-1F1F761639DE}"/>
            </c:ext>
          </c:extLst>
        </c:ser>
        <c:ser>
          <c:idx val="2"/>
          <c:order val="2"/>
          <c:tx>
            <c:v>10 % du haut</c:v>
          </c:tx>
          <c:spPr>
            <a:solidFill>
              <a:schemeClr val="accent6"/>
            </a:solidFill>
            <a:ln>
              <a:solidFill>
                <a:schemeClr val="accent6"/>
              </a:solidFill>
            </a:ln>
            <a:effectLst/>
          </c:spPr>
          <c:invertIfNegative val="0"/>
          <c:cat>
            <c:strRef>
              <c:f>r_vote_la!$C$1:$G$1</c:f>
              <c:strCache>
                <c:ptCount val="5"/>
                <c:pt idx="0">
                  <c:v>1972-79</c:v>
                </c:pt>
                <c:pt idx="1">
                  <c:v>1983-87</c:v>
                </c:pt>
                <c:pt idx="2">
                  <c:v>1995-99</c:v>
                </c:pt>
                <c:pt idx="3">
                  <c:v>2002-07</c:v>
                </c:pt>
                <c:pt idx="4">
                  <c:v>2011-15</c:v>
                </c:pt>
              </c:strCache>
            </c:strRef>
          </c:cat>
          <c:val>
            <c:numRef>
              <c:f>r_vote_la!$C$20:$G$20</c:f>
              <c:numCache>
                <c:formatCode>General</c:formatCode>
                <c:ptCount val="5"/>
                <c:pt idx="0">
                  <c:v>6.4654044806957245E-2</c:v>
                </c:pt>
                <c:pt idx="1">
                  <c:v>4.2686186730861664E-2</c:v>
                </c:pt>
                <c:pt idx="2">
                  <c:v>4.5766681432723999E-2</c:v>
                </c:pt>
                <c:pt idx="3">
                  <c:v>4.8165403306484222E-2</c:v>
                </c:pt>
                <c:pt idx="4">
                  <c:v>5.6496903300285339E-2</c:v>
                </c:pt>
              </c:numCache>
            </c:numRef>
          </c:val>
          <c:extLst xmlns:c16r2="http://schemas.microsoft.com/office/drawing/2015/06/chart">
            <c:ext xmlns:c16="http://schemas.microsoft.com/office/drawing/2014/chart" uri="{C3380CC4-5D6E-409C-BE32-E72D297353CC}">
              <c16:uniqueId val="{00000002-8503-417A-939F-1F1F761639DE}"/>
            </c:ext>
          </c:extLst>
        </c:ser>
        <c:dLbls>
          <c:showLegendKey val="0"/>
          <c:showVal val="0"/>
          <c:showCatName val="0"/>
          <c:showSerName val="0"/>
          <c:showPercent val="0"/>
          <c:showBubbleSize val="0"/>
        </c:dLbls>
        <c:gapWidth val="219"/>
        <c:overlap val="-27"/>
        <c:axId val="1916768240"/>
        <c:axId val="1916769328"/>
        <c:extLst xmlns:c16r2="http://schemas.microsoft.com/office/drawing/2015/06/chart"/>
      </c:barChart>
      <c:catAx>
        <c:axId val="19167682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69328"/>
        <c:crosses val="autoZero"/>
        <c:auto val="1"/>
        <c:lblAlgn val="ctr"/>
        <c:lblOffset val="100"/>
        <c:noMultiLvlLbl val="0"/>
      </c:catAx>
      <c:valAx>
        <c:axId val="1916769328"/>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68240"/>
        <c:crosses val="autoZero"/>
        <c:crossBetween val="between"/>
      </c:valAx>
      <c:spPr>
        <a:noFill/>
        <a:ln>
          <a:solidFill>
            <a:sysClr val="windowText" lastClr="000000"/>
          </a:solidFill>
        </a:ln>
        <a:effectLst/>
      </c:spPr>
    </c:plotArea>
    <c:legend>
      <c:legendPos val="b"/>
      <c:layout>
        <c:manualLayout>
          <c:xMode val="edge"/>
          <c:yMode val="edge"/>
          <c:x val="0.54920708937643503"/>
          <c:y val="0.13831955691203701"/>
          <c:w val="0.42288501974805398"/>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DC7 - Vote Ligue démocratique du peuple / Alliance de gauche par genre en Finlande</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0809107113118"/>
          <c:w val="0.91062130312926604"/>
          <c:h val="0.73461698910582696"/>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r_vote_la!$C$1:$G$1</c:f>
              <c:strCache>
                <c:ptCount val="5"/>
                <c:pt idx="0">
                  <c:v>1972-79</c:v>
                </c:pt>
                <c:pt idx="1">
                  <c:v>1983-87</c:v>
                </c:pt>
                <c:pt idx="2">
                  <c:v>1995-99</c:v>
                </c:pt>
                <c:pt idx="3">
                  <c:v>2002-07</c:v>
                </c:pt>
                <c:pt idx="4">
                  <c:v>2011-15</c:v>
                </c:pt>
              </c:strCache>
            </c:strRef>
          </c:cat>
          <c:val>
            <c:numRef>
              <c:f>r_vote_la!$C$28:$G$28</c:f>
              <c:numCache>
                <c:formatCode>General</c:formatCode>
                <c:ptCount val="5"/>
                <c:pt idx="0">
                  <c:v>0.13194054365158081</c:v>
                </c:pt>
                <c:pt idx="1">
                  <c:v>9.233575314283371E-2</c:v>
                </c:pt>
                <c:pt idx="2">
                  <c:v>7.7556639909744263E-2</c:v>
                </c:pt>
                <c:pt idx="3">
                  <c:v>7.0727549493312836E-2</c:v>
                </c:pt>
                <c:pt idx="4">
                  <c:v>8.6357735097408295E-2</c:v>
                </c:pt>
              </c:numCache>
            </c:numRef>
          </c:val>
          <c:extLst xmlns:c16r2="http://schemas.microsoft.com/office/drawing/2015/06/chart">
            <c:ext xmlns:c16="http://schemas.microsoft.com/office/drawing/2014/chart" uri="{C3380CC4-5D6E-409C-BE32-E72D297353CC}">
              <c16:uniqueId val="{00000000-C023-46D9-B627-BE9EE0F68157}"/>
            </c:ext>
          </c:extLst>
        </c:ser>
        <c:ser>
          <c:idx val="1"/>
          <c:order val="1"/>
          <c:tx>
            <c:v>Hommes</c:v>
          </c:tx>
          <c:spPr>
            <a:solidFill>
              <a:schemeClr val="accent5"/>
            </a:solidFill>
            <a:ln>
              <a:solidFill>
                <a:schemeClr val="accent5"/>
              </a:solidFill>
            </a:ln>
            <a:effectLst/>
          </c:spPr>
          <c:invertIfNegative val="0"/>
          <c:cat>
            <c:strRef>
              <c:f>r_vote_la!$C$1:$G$1</c:f>
              <c:strCache>
                <c:ptCount val="5"/>
                <c:pt idx="0">
                  <c:v>1972-79</c:v>
                </c:pt>
                <c:pt idx="1">
                  <c:v>1983-87</c:v>
                </c:pt>
                <c:pt idx="2">
                  <c:v>1995-99</c:v>
                </c:pt>
                <c:pt idx="3">
                  <c:v>2002-07</c:v>
                </c:pt>
                <c:pt idx="4">
                  <c:v>2011-15</c:v>
                </c:pt>
              </c:strCache>
            </c:strRef>
          </c:cat>
          <c:val>
            <c:numRef>
              <c:f>r_vote_la!$C$29:$G$29</c:f>
              <c:numCache>
                <c:formatCode>General</c:formatCode>
                <c:ptCount val="5"/>
                <c:pt idx="0">
                  <c:v>0.17399972677230835</c:v>
                </c:pt>
                <c:pt idx="1">
                  <c:v>9.9529705941677094E-2</c:v>
                </c:pt>
                <c:pt idx="2">
                  <c:v>8.4011256694793701E-2</c:v>
                </c:pt>
                <c:pt idx="3">
                  <c:v>9.1306880116462708E-2</c:v>
                </c:pt>
                <c:pt idx="4">
                  <c:v>6.5479598939418793E-2</c:v>
                </c:pt>
              </c:numCache>
            </c:numRef>
          </c:val>
          <c:extLst xmlns:c16r2="http://schemas.microsoft.com/office/drawing/2015/06/chart">
            <c:ext xmlns:c16="http://schemas.microsoft.com/office/drawing/2014/chart" uri="{C3380CC4-5D6E-409C-BE32-E72D297353CC}">
              <c16:uniqueId val="{00000001-C023-46D9-B627-BE9EE0F68157}"/>
            </c:ext>
          </c:extLst>
        </c:ser>
        <c:dLbls>
          <c:showLegendKey val="0"/>
          <c:showVal val="0"/>
          <c:showCatName val="0"/>
          <c:showSerName val="0"/>
          <c:showPercent val="0"/>
          <c:showBubbleSize val="0"/>
        </c:dLbls>
        <c:gapWidth val="219"/>
        <c:overlap val="-27"/>
        <c:axId val="1916769872"/>
        <c:axId val="2119404736"/>
        <c:extLst xmlns:c16r2="http://schemas.microsoft.com/office/drawing/2015/06/chart"/>
      </c:barChart>
      <c:catAx>
        <c:axId val="19167698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404736"/>
        <c:crosses val="autoZero"/>
        <c:auto val="1"/>
        <c:lblAlgn val="ctr"/>
        <c:lblOffset val="100"/>
        <c:noMultiLvlLbl val="0"/>
      </c:catAx>
      <c:valAx>
        <c:axId val="2119404736"/>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6769872"/>
        <c:crosses val="autoZero"/>
        <c:crossBetween val="between"/>
      </c:valAx>
      <c:spPr>
        <a:noFill/>
        <a:ln>
          <a:solidFill>
            <a:sysClr val="windowText" lastClr="000000"/>
          </a:solidFill>
        </a:ln>
        <a:effectLst/>
      </c:spPr>
    </c:plotArea>
    <c:legend>
      <c:legendPos val="b"/>
      <c:layout>
        <c:manualLayout>
          <c:xMode val="edge"/>
          <c:yMode val="edge"/>
          <c:x val="0.65725465701385699"/>
          <c:y val="0.12575506495776401"/>
          <c:w val="0.30682063059157999"/>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DC8 - Vote Ligue démocratique du peuple / Alliance de gauche par tranche d'âge en Finlande</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23844009029286"/>
          <c:w val="0.91062130312926604"/>
          <c:h val="0.65924757131977396"/>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r_vote_la!$C$1:$G$1</c:f>
              <c:strCache>
                <c:ptCount val="5"/>
                <c:pt idx="0">
                  <c:v>1972-79</c:v>
                </c:pt>
                <c:pt idx="1">
                  <c:v>1983-87</c:v>
                </c:pt>
                <c:pt idx="2">
                  <c:v>1995-99</c:v>
                </c:pt>
                <c:pt idx="3">
                  <c:v>2002-07</c:v>
                </c:pt>
                <c:pt idx="4">
                  <c:v>2011-15</c:v>
                </c:pt>
              </c:strCache>
            </c:strRef>
          </c:cat>
          <c:val>
            <c:numRef>
              <c:f>r_vote_la!$C$38:$G$38</c:f>
              <c:numCache>
                <c:formatCode>General</c:formatCode>
                <c:ptCount val="5"/>
                <c:pt idx="0">
                  <c:v>0.15432317554950714</c:v>
                </c:pt>
                <c:pt idx="1">
                  <c:v>0.10389132052659988</c:v>
                </c:pt>
                <c:pt idx="2">
                  <c:v>6.611226499080658E-2</c:v>
                </c:pt>
                <c:pt idx="3">
                  <c:v>6.602323055267334E-2</c:v>
                </c:pt>
                <c:pt idx="4">
                  <c:v>9.2560477554798126E-2</c:v>
                </c:pt>
              </c:numCache>
            </c:numRef>
          </c:val>
          <c:extLst xmlns:c16r2="http://schemas.microsoft.com/office/drawing/2015/06/chart">
            <c:ext xmlns:c16="http://schemas.microsoft.com/office/drawing/2014/chart" uri="{C3380CC4-5D6E-409C-BE32-E72D297353CC}">
              <c16:uniqueId val="{00000000-3872-4C18-8DC7-EB7018806FF6}"/>
            </c:ext>
          </c:extLst>
        </c:ser>
        <c:ser>
          <c:idx val="1"/>
          <c:order val="1"/>
          <c:tx>
            <c:v>40-59</c:v>
          </c:tx>
          <c:spPr>
            <a:solidFill>
              <a:srgbClr val="FF0000"/>
            </a:solidFill>
            <a:ln>
              <a:solidFill>
                <a:srgbClr val="FF0000"/>
              </a:solidFill>
            </a:ln>
            <a:effectLst/>
          </c:spPr>
          <c:invertIfNegative val="0"/>
          <c:cat>
            <c:strRef>
              <c:f>r_vote_la!$C$1:$G$1</c:f>
              <c:strCache>
                <c:ptCount val="5"/>
                <c:pt idx="0">
                  <c:v>1972-79</c:v>
                </c:pt>
                <c:pt idx="1">
                  <c:v>1983-87</c:v>
                </c:pt>
                <c:pt idx="2">
                  <c:v>1995-99</c:v>
                </c:pt>
                <c:pt idx="3">
                  <c:v>2002-07</c:v>
                </c:pt>
                <c:pt idx="4">
                  <c:v>2011-15</c:v>
                </c:pt>
              </c:strCache>
            </c:strRef>
          </c:cat>
          <c:val>
            <c:numRef>
              <c:f>r_vote_la!$C$39:$G$39</c:f>
              <c:numCache>
                <c:formatCode>General</c:formatCode>
                <c:ptCount val="5"/>
                <c:pt idx="0">
                  <c:v>0.14764411747455597</c:v>
                </c:pt>
                <c:pt idx="1">
                  <c:v>9.0952455997467041E-2</c:v>
                </c:pt>
                <c:pt idx="2">
                  <c:v>9.9248901009559631E-2</c:v>
                </c:pt>
                <c:pt idx="3">
                  <c:v>0.10349439084529877</c:v>
                </c:pt>
                <c:pt idx="4">
                  <c:v>8.0132581293582916E-2</c:v>
                </c:pt>
              </c:numCache>
            </c:numRef>
          </c:val>
          <c:extLst xmlns:c16r2="http://schemas.microsoft.com/office/drawing/2015/06/chart">
            <c:ext xmlns:c16="http://schemas.microsoft.com/office/drawing/2014/chart" uri="{C3380CC4-5D6E-409C-BE32-E72D297353CC}">
              <c16:uniqueId val="{00000001-3872-4C18-8DC7-EB7018806FF6}"/>
            </c:ext>
          </c:extLst>
        </c:ser>
        <c:ser>
          <c:idx val="2"/>
          <c:order val="2"/>
          <c:tx>
            <c:v>60+</c:v>
          </c:tx>
          <c:spPr>
            <a:solidFill>
              <a:schemeClr val="accent6"/>
            </a:solidFill>
            <a:ln>
              <a:noFill/>
            </a:ln>
            <a:effectLst/>
          </c:spPr>
          <c:invertIfNegative val="0"/>
          <c:cat>
            <c:strRef>
              <c:f>r_vote_la!$C$1:$G$1</c:f>
              <c:strCache>
                <c:ptCount val="5"/>
                <c:pt idx="0">
                  <c:v>1972-79</c:v>
                </c:pt>
                <c:pt idx="1">
                  <c:v>1983-87</c:v>
                </c:pt>
                <c:pt idx="2">
                  <c:v>1995-99</c:v>
                </c:pt>
                <c:pt idx="3">
                  <c:v>2002-07</c:v>
                </c:pt>
                <c:pt idx="4">
                  <c:v>2011-15</c:v>
                </c:pt>
              </c:strCache>
            </c:strRef>
          </c:cat>
          <c:val>
            <c:numRef>
              <c:f>r_vote_la!$C$40:$G$40</c:f>
              <c:numCache>
                <c:formatCode>General</c:formatCode>
                <c:ptCount val="5"/>
                <c:pt idx="0">
                  <c:v>0.16070142388343811</c:v>
                </c:pt>
                <c:pt idx="1">
                  <c:v>8.1519506871700287E-2</c:v>
                </c:pt>
                <c:pt idx="2">
                  <c:v>5.9552241116762161E-2</c:v>
                </c:pt>
                <c:pt idx="3">
                  <c:v>6.5386809408664703E-2</c:v>
                </c:pt>
                <c:pt idx="4">
                  <c:v>5.770844966173172E-2</c:v>
                </c:pt>
              </c:numCache>
            </c:numRef>
          </c:val>
          <c:extLst xmlns:c16r2="http://schemas.microsoft.com/office/drawing/2015/06/chart">
            <c:ext xmlns:c16="http://schemas.microsoft.com/office/drawing/2014/chart" uri="{C3380CC4-5D6E-409C-BE32-E72D297353CC}">
              <c16:uniqueId val="{00000000-26C8-4F95-87AD-B3FA046D0182}"/>
            </c:ext>
          </c:extLst>
        </c:ser>
        <c:dLbls>
          <c:showLegendKey val="0"/>
          <c:showVal val="0"/>
          <c:showCatName val="0"/>
          <c:showSerName val="0"/>
          <c:showPercent val="0"/>
          <c:showBubbleSize val="0"/>
        </c:dLbls>
        <c:gapWidth val="219"/>
        <c:overlap val="-27"/>
        <c:axId val="2119406368"/>
        <c:axId val="2119398752"/>
        <c:extLst xmlns:c16r2="http://schemas.microsoft.com/office/drawing/2015/06/chart"/>
      </c:barChart>
      <c:catAx>
        <c:axId val="21194063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98752"/>
        <c:crosses val="autoZero"/>
        <c:auto val="1"/>
        <c:lblAlgn val="ctr"/>
        <c:lblOffset val="100"/>
        <c:noMultiLvlLbl val="0"/>
      </c:catAx>
      <c:valAx>
        <c:axId val="2119398752"/>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406368"/>
        <c:crosses val="autoZero"/>
        <c:crossBetween val="between"/>
      </c:valAx>
      <c:spPr>
        <a:noFill/>
        <a:ln>
          <a:solidFill>
            <a:sysClr val="windowText" lastClr="000000"/>
          </a:solidFill>
        </a:ln>
        <a:effectLst/>
      </c:spPr>
    </c:plotArea>
    <c:legend>
      <c:legendPos val="b"/>
      <c:layout>
        <c:manualLayout>
          <c:xMode val="edge"/>
          <c:yMode val="edge"/>
          <c:x val="0.68723433011423496"/>
          <c:y val="0.14664180150411099"/>
          <c:w val="0.27166841355687099"/>
          <c:h val="9.92637382227167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DC9 - Vote pour le Parti de la coalition nationale par niveau de diplôme en Finlande</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7085527705525"/>
          <c:w val="0.91062130312926604"/>
          <c:h val="0.713682007416789"/>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r_vote_ncp!$C$1:$G$1</c:f>
              <c:strCache>
                <c:ptCount val="5"/>
                <c:pt idx="0">
                  <c:v>1972-79</c:v>
                </c:pt>
                <c:pt idx="1">
                  <c:v>1983-87</c:v>
                </c:pt>
                <c:pt idx="2">
                  <c:v>1995-99</c:v>
                </c:pt>
                <c:pt idx="3">
                  <c:v>2002-07</c:v>
                </c:pt>
                <c:pt idx="4">
                  <c:v>2011-15</c:v>
                </c:pt>
              </c:strCache>
            </c:strRef>
          </c:cat>
          <c:val>
            <c:numRef>
              <c:f>r_vote_ncp!$C$2:$G$2</c:f>
              <c:numCache>
                <c:formatCode>General</c:formatCode>
                <c:ptCount val="5"/>
                <c:pt idx="0">
                  <c:v>0.12318988144397736</c:v>
                </c:pt>
                <c:pt idx="1">
                  <c:v>0.1553879976272583</c:v>
                </c:pt>
                <c:pt idx="2">
                  <c:v>0.1270381361246109</c:v>
                </c:pt>
                <c:pt idx="3">
                  <c:v>0.13623581826686859</c:v>
                </c:pt>
                <c:pt idx="4">
                  <c:v>9.9154919385910034E-2</c:v>
                </c:pt>
              </c:numCache>
            </c:numRef>
          </c:val>
          <c:extLst xmlns:c16r2="http://schemas.microsoft.com/office/drawing/2015/06/chart">
            <c:ext xmlns:c16="http://schemas.microsoft.com/office/drawing/2014/chart" uri="{C3380CC4-5D6E-409C-BE32-E72D297353CC}">
              <c16:uniqueId val="{00000000-5DFE-43F2-AE46-60B7F865389B}"/>
            </c:ext>
          </c:extLst>
        </c:ser>
        <c:ser>
          <c:idx val="1"/>
          <c:order val="1"/>
          <c:tx>
            <c:v>Secondaire</c:v>
          </c:tx>
          <c:spPr>
            <a:solidFill>
              <a:srgbClr val="FF0000"/>
            </a:solidFill>
            <a:ln>
              <a:solidFill>
                <a:srgbClr val="FF0000"/>
              </a:solidFill>
            </a:ln>
            <a:effectLst/>
          </c:spPr>
          <c:invertIfNegative val="0"/>
          <c:cat>
            <c:strRef>
              <c:f>r_vote_ncp!$C$1:$G$1</c:f>
              <c:strCache>
                <c:ptCount val="5"/>
                <c:pt idx="0">
                  <c:v>1972-79</c:v>
                </c:pt>
                <c:pt idx="1">
                  <c:v>1983-87</c:v>
                </c:pt>
                <c:pt idx="2">
                  <c:v>1995-99</c:v>
                </c:pt>
                <c:pt idx="3">
                  <c:v>2002-07</c:v>
                </c:pt>
                <c:pt idx="4">
                  <c:v>2011-15</c:v>
                </c:pt>
              </c:strCache>
            </c:strRef>
          </c:cat>
          <c:val>
            <c:numRef>
              <c:f>r_vote_ncp!$C$3:$G$3</c:f>
              <c:numCache>
                <c:formatCode>General</c:formatCode>
                <c:ptCount val="5"/>
                <c:pt idx="0">
                  <c:v>0.29463562369346619</c:v>
                </c:pt>
                <c:pt idx="1">
                  <c:v>0.30356794595718384</c:v>
                </c:pt>
                <c:pt idx="2">
                  <c:v>0.21570120751857758</c:v>
                </c:pt>
                <c:pt idx="3">
                  <c:v>0.18025957047939301</c:v>
                </c:pt>
                <c:pt idx="4">
                  <c:v>0.1379697173833847</c:v>
                </c:pt>
              </c:numCache>
            </c:numRef>
          </c:val>
          <c:extLst xmlns:c16r2="http://schemas.microsoft.com/office/drawing/2015/06/chart">
            <c:ext xmlns:c16="http://schemas.microsoft.com/office/drawing/2014/chart" uri="{C3380CC4-5D6E-409C-BE32-E72D297353CC}">
              <c16:uniqueId val="{00000001-5DFE-43F2-AE46-60B7F865389B}"/>
            </c:ext>
          </c:extLst>
        </c:ser>
        <c:ser>
          <c:idx val="2"/>
          <c:order val="2"/>
          <c:tx>
            <c:v>Supérieur</c:v>
          </c:tx>
          <c:spPr>
            <a:solidFill>
              <a:schemeClr val="accent6"/>
            </a:solidFill>
            <a:ln>
              <a:solidFill>
                <a:schemeClr val="accent6"/>
              </a:solidFill>
            </a:ln>
            <a:effectLst/>
          </c:spPr>
          <c:invertIfNegative val="0"/>
          <c:cat>
            <c:strRef>
              <c:f>r_vote_ncp!$C$1:$G$1</c:f>
              <c:strCache>
                <c:ptCount val="5"/>
                <c:pt idx="0">
                  <c:v>1972-79</c:v>
                </c:pt>
                <c:pt idx="1">
                  <c:v>1983-87</c:v>
                </c:pt>
                <c:pt idx="2">
                  <c:v>1995-99</c:v>
                </c:pt>
                <c:pt idx="3">
                  <c:v>2002-07</c:v>
                </c:pt>
                <c:pt idx="4">
                  <c:v>2011-15</c:v>
                </c:pt>
              </c:strCache>
            </c:strRef>
          </c:cat>
          <c:val>
            <c:numRef>
              <c:f>r_vote_ncp!$C$4:$G$4</c:f>
              <c:numCache>
                <c:formatCode>General</c:formatCode>
                <c:ptCount val="5"/>
                <c:pt idx="0">
                  <c:v>0.47160312533378601</c:v>
                </c:pt>
                <c:pt idx="1">
                  <c:v>0.41182273626327515</c:v>
                </c:pt>
                <c:pt idx="2">
                  <c:v>0.31051689386367798</c:v>
                </c:pt>
                <c:pt idx="3">
                  <c:v>0.27195033431053162</c:v>
                </c:pt>
                <c:pt idx="4">
                  <c:v>0.30813458561897278</c:v>
                </c:pt>
              </c:numCache>
            </c:numRef>
          </c:val>
          <c:extLst xmlns:c16r2="http://schemas.microsoft.com/office/drawing/2015/06/chart">
            <c:ext xmlns:c16="http://schemas.microsoft.com/office/drawing/2014/chart" uri="{C3380CC4-5D6E-409C-BE32-E72D297353CC}">
              <c16:uniqueId val="{00000002-5DFE-43F2-AE46-60B7F865389B}"/>
            </c:ext>
          </c:extLst>
        </c:ser>
        <c:dLbls>
          <c:showLegendKey val="0"/>
          <c:showVal val="0"/>
          <c:showCatName val="0"/>
          <c:showSerName val="0"/>
          <c:showPercent val="0"/>
          <c:showBubbleSize val="0"/>
        </c:dLbls>
        <c:gapWidth val="219"/>
        <c:overlap val="-27"/>
        <c:axId val="2119394944"/>
        <c:axId val="2119395488"/>
        <c:extLst xmlns:c16r2="http://schemas.microsoft.com/office/drawing/2015/06/chart"/>
      </c:barChart>
      <c:catAx>
        <c:axId val="21193949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95488"/>
        <c:crosses val="autoZero"/>
        <c:auto val="1"/>
        <c:lblAlgn val="ctr"/>
        <c:lblOffset val="100"/>
        <c:noMultiLvlLbl val="0"/>
      </c:catAx>
      <c:valAx>
        <c:axId val="2119395488"/>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94944"/>
        <c:crosses val="autoZero"/>
        <c:crossBetween val="between"/>
      </c:valAx>
      <c:spPr>
        <a:noFill/>
        <a:ln>
          <a:solidFill>
            <a:sysClr val="windowText" lastClr="000000"/>
          </a:solidFill>
        </a:ln>
        <a:effectLst/>
      </c:spPr>
    </c:plotArea>
    <c:legend>
      <c:legendPos val="b"/>
      <c:layout>
        <c:manualLayout>
          <c:xMode val="edge"/>
          <c:yMode val="edge"/>
          <c:x val="0.48620264406651298"/>
          <c:y val="0.123624346549163"/>
          <c:w val="0.48781129073070201"/>
          <c:h val="8.27143498867271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DA1- Résultats d'élections par groupes en Finlande, </a:t>
            </a:r>
          </a:p>
          <a:p>
            <a:pPr>
              <a:defRPr/>
            </a:pPr>
            <a:r>
              <a:rPr lang="en-US" sz="1680" b="1"/>
              <a:t>1945-2019</a:t>
            </a:r>
          </a:p>
        </c:rich>
      </c:tx>
      <c:layout/>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9.8731012728100198E-2"/>
          <c:w val="0.84691644048153703"/>
          <c:h val="0.69033078955875904"/>
        </c:manualLayout>
      </c:layout>
      <c:lineChart>
        <c:grouping val="standard"/>
        <c:varyColors val="0"/>
        <c:ser>
          <c:idx val="1"/>
          <c:order val="1"/>
          <c:tx>
            <c:v>Centre gauche / Gauche (Parti social-démocrate, Alliance de gauche, Divers gauche)</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r_elec!$A$2:$A$22</c:f>
              <c:numCache>
                <c:formatCode>General</c:formatCode>
                <c:ptCount val="21"/>
                <c:pt idx="0">
                  <c:v>1945</c:v>
                </c:pt>
                <c:pt idx="1">
                  <c:v>1948</c:v>
                </c:pt>
                <c:pt idx="2">
                  <c:v>1951</c:v>
                </c:pt>
                <c:pt idx="3">
                  <c:v>1954</c:v>
                </c:pt>
                <c:pt idx="4">
                  <c:v>1958</c:v>
                </c:pt>
                <c:pt idx="5">
                  <c:v>1962</c:v>
                </c:pt>
                <c:pt idx="6">
                  <c:v>1966</c:v>
                </c:pt>
                <c:pt idx="7">
                  <c:v>1970</c:v>
                </c:pt>
                <c:pt idx="8">
                  <c:v>1972</c:v>
                </c:pt>
                <c:pt idx="9">
                  <c:v>1975</c:v>
                </c:pt>
                <c:pt idx="10">
                  <c:v>1979</c:v>
                </c:pt>
                <c:pt idx="11">
                  <c:v>1983</c:v>
                </c:pt>
                <c:pt idx="12">
                  <c:v>1987</c:v>
                </c:pt>
                <c:pt idx="13">
                  <c:v>1991</c:v>
                </c:pt>
                <c:pt idx="14">
                  <c:v>1995</c:v>
                </c:pt>
                <c:pt idx="15">
                  <c:v>1999</c:v>
                </c:pt>
                <c:pt idx="16">
                  <c:v>2003</c:v>
                </c:pt>
                <c:pt idx="17">
                  <c:v>2007</c:v>
                </c:pt>
                <c:pt idx="18">
                  <c:v>2011</c:v>
                </c:pt>
                <c:pt idx="19">
                  <c:v>2015</c:v>
                </c:pt>
                <c:pt idx="20">
                  <c:v>2019</c:v>
                </c:pt>
              </c:numCache>
            </c:numRef>
          </c:cat>
          <c:val>
            <c:numRef>
              <c:f>r_elec!$M$2:$M$22</c:f>
              <c:numCache>
                <c:formatCode>General</c:formatCode>
                <c:ptCount val="21"/>
                <c:pt idx="0">
                  <c:v>0.48649999999999999</c:v>
                </c:pt>
                <c:pt idx="1">
                  <c:v>0.46600000000000003</c:v>
                </c:pt>
                <c:pt idx="2">
                  <c:v>0.48299999999999998</c:v>
                </c:pt>
                <c:pt idx="3">
                  <c:v>0.47799999999999998</c:v>
                </c:pt>
                <c:pt idx="4">
                  <c:v>0.48</c:v>
                </c:pt>
                <c:pt idx="5">
                  <c:v>0.45900000000000002</c:v>
                </c:pt>
                <c:pt idx="6">
                  <c:v>0.50900000000000001</c:v>
                </c:pt>
                <c:pt idx="7">
                  <c:v>0.41399999999999998</c:v>
                </c:pt>
                <c:pt idx="8">
                  <c:v>0.438</c:v>
                </c:pt>
                <c:pt idx="9">
                  <c:v>0.441</c:v>
                </c:pt>
                <c:pt idx="10">
                  <c:v>0.41899999999999998</c:v>
                </c:pt>
                <c:pt idx="11">
                  <c:v>0.41699999999999998</c:v>
                </c:pt>
                <c:pt idx="12">
                  <c:v>0.41699999999999998</c:v>
                </c:pt>
                <c:pt idx="13">
                  <c:v>0.39</c:v>
                </c:pt>
                <c:pt idx="14">
                  <c:v>0.46300000000000002</c:v>
                </c:pt>
                <c:pt idx="15">
                  <c:v>0.434</c:v>
                </c:pt>
                <c:pt idx="16">
                  <c:v>0.432</c:v>
                </c:pt>
                <c:pt idx="17">
                  <c:v>0.39400000000000002</c:v>
                </c:pt>
                <c:pt idx="18">
                  <c:v>0.35299999999999998</c:v>
                </c:pt>
                <c:pt idx="19">
                  <c:v>0.3327</c:v>
                </c:pt>
                <c:pt idx="20">
                  <c:v>0.37580000000000002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0541-4716-85AB-294D55496E47}"/>
            </c:ext>
          </c:extLst>
        </c:ser>
        <c:ser>
          <c:idx val="2"/>
          <c:order val="2"/>
          <c:tx>
            <c:v>Centre droit / Droite (Parti de la coalition nationale, Vrais Finlandais, Divers droite)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r_elec!$A$2:$A$22</c:f>
              <c:numCache>
                <c:formatCode>General</c:formatCode>
                <c:ptCount val="21"/>
                <c:pt idx="0">
                  <c:v>1945</c:v>
                </c:pt>
                <c:pt idx="1">
                  <c:v>1948</c:v>
                </c:pt>
                <c:pt idx="2">
                  <c:v>1951</c:v>
                </c:pt>
                <c:pt idx="3">
                  <c:v>1954</c:v>
                </c:pt>
                <c:pt idx="4">
                  <c:v>1958</c:v>
                </c:pt>
                <c:pt idx="5">
                  <c:v>1962</c:v>
                </c:pt>
                <c:pt idx="6">
                  <c:v>1966</c:v>
                </c:pt>
                <c:pt idx="7">
                  <c:v>1970</c:v>
                </c:pt>
                <c:pt idx="8">
                  <c:v>1972</c:v>
                </c:pt>
                <c:pt idx="9">
                  <c:v>1975</c:v>
                </c:pt>
                <c:pt idx="10">
                  <c:v>1979</c:v>
                </c:pt>
                <c:pt idx="11">
                  <c:v>1983</c:v>
                </c:pt>
                <c:pt idx="12">
                  <c:v>1987</c:v>
                </c:pt>
                <c:pt idx="13">
                  <c:v>1991</c:v>
                </c:pt>
                <c:pt idx="14">
                  <c:v>1995</c:v>
                </c:pt>
                <c:pt idx="15">
                  <c:v>1999</c:v>
                </c:pt>
                <c:pt idx="16">
                  <c:v>2003</c:v>
                </c:pt>
                <c:pt idx="17">
                  <c:v>2007</c:v>
                </c:pt>
                <c:pt idx="18">
                  <c:v>2011</c:v>
                </c:pt>
                <c:pt idx="19">
                  <c:v>2015</c:v>
                </c:pt>
                <c:pt idx="20">
                  <c:v>2019</c:v>
                </c:pt>
              </c:numCache>
            </c:numRef>
          </c:cat>
          <c:val>
            <c:numRef>
              <c:f>r_elec!$N$2:$N$22</c:f>
              <c:numCache>
                <c:formatCode>General</c:formatCode>
                <c:ptCount val="21"/>
                <c:pt idx="0">
                  <c:v>0.2021</c:v>
                </c:pt>
                <c:pt idx="1">
                  <c:v>0.20899999999999999</c:v>
                </c:pt>
                <c:pt idx="2">
                  <c:v>0.20599999999999999</c:v>
                </c:pt>
                <c:pt idx="3">
                  <c:v>0.21</c:v>
                </c:pt>
                <c:pt idx="4">
                  <c:v>0.217</c:v>
                </c:pt>
                <c:pt idx="5">
                  <c:v>0.24099999999999999</c:v>
                </c:pt>
                <c:pt idx="6">
                  <c:v>0.217</c:v>
                </c:pt>
                <c:pt idx="7">
                  <c:v>0.35499999999999998</c:v>
                </c:pt>
                <c:pt idx="8">
                  <c:v>0.34499999999999997</c:v>
                </c:pt>
                <c:pt idx="9">
                  <c:v>0.314</c:v>
                </c:pt>
                <c:pt idx="10">
                  <c:v>0.35099999999999998</c:v>
                </c:pt>
                <c:pt idx="11">
                  <c:v>0.34799999999999998</c:v>
                </c:pt>
                <c:pt idx="12">
                  <c:v>0.33</c:v>
                </c:pt>
                <c:pt idx="13">
                  <c:v>0.28000000000000003</c:v>
                </c:pt>
                <c:pt idx="14">
                  <c:v>0.22800000000000001</c:v>
                </c:pt>
                <c:pt idx="15">
                  <c:v>0.26200000000000001</c:v>
                </c:pt>
                <c:pt idx="16">
                  <c:v>0.255</c:v>
                </c:pt>
                <c:pt idx="17">
                  <c:v>0.313</c:v>
                </c:pt>
                <c:pt idx="18">
                  <c:v>0.438</c:v>
                </c:pt>
                <c:pt idx="19">
                  <c:v>0.39639999999999997</c:v>
                </c:pt>
                <c:pt idx="20">
                  <c:v>0.39350000000000002</c:v>
                </c:pt>
              </c:numCache>
            </c:numRef>
          </c:val>
          <c:smooth val="0"/>
          <c:extLst xmlns:c16r2="http://schemas.microsoft.com/office/drawing/2015/06/chart">
            <c:ext xmlns:c16="http://schemas.microsoft.com/office/drawing/2014/chart" uri="{C3380CC4-5D6E-409C-BE32-E72D297353CC}">
              <c16:uniqueId val="{00000000-CB0E-4282-9454-C7B96A2EFE46}"/>
            </c:ext>
          </c:extLst>
        </c:ser>
        <c:ser>
          <c:idx val="6"/>
          <c:order val="3"/>
          <c:tx>
            <c:v>Parti de centre, autres partis</c:v>
          </c:tx>
          <c:spPr>
            <a:ln w="28575" cap="rnd">
              <a:solidFill>
                <a:schemeClr val="accent3"/>
              </a:solidFill>
              <a:round/>
            </a:ln>
            <a:effectLst/>
          </c:spPr>
          <c:marker>
            <c:symbol val="circle"/>
            <c:size val="9"/>
            <c:spPr>
              <a:solidFill>
                <a:schemeClr val="accent3"/>
              </a:solidFill>
              <a:ln w="9525">
                <a:solidFill>
                  <a:schemeClr val="accent3"/>
                </a:solidFill>
              </a:ln>
              <a:effectLst/>
            </c:spPr>
          </c:marker>
          <c:cat>
            <c:numRef>
              <c:f>r_elec!$A$2:$A$22</c:f>
              <c:numCache>
                <c:formatCode>General</c:formatCode>
                <c:ptCount val="21"/>
                <c:pt idx="0">
                  <c:v>1945</c:v>
                </c:pt>
                <c:pt idx="1">
                  <c:v>1948</c:v>
                </c:pt>
                <c:pt idx="2">
                  <c:v>1951</c:v>
                </c:pt>
                <c:pt idx="3">
                  <c:v>1954</c:v>
                </c:pt>
                <c:pt idx="4">
                  <c:v>1958</c:v>
                </c:pt>
                <c:pt idx="5">
                  <c:v>1962</c:v>
                </c:pt>
                <c:pt idx="6">
                  <c:v>1966</c:v>
                </c:pt>
                <c:pt idx="7">
                  <c:v>1970</c:v>
                </c:pt>
                <c:pt idx="8">
                  <c:v>1972</c:v>
                </c:pt>
                <c:pt idx="9">
                  <c:v>1975</c:v>
                </c:pt>
                <c:pt idx="10">
                  <c:v>1979</c:v>
                </c:pt>
                <c:pt idx="11">
                  <c:v>1983</c:v>
                </c:pt>
                <c:pt idx="12">
                  <c:v>1987</c:v>
                </c:pt>
                <c:pt idx="13">
                  <c:v>1991</c:v>
                </c:pt>
                <c:pt idx="14">
                  <c:v>1995</c:v>
                </c:pt>
                <c:pt idx="15">
                  <c:v>1999</c:v>
                </c:pt>
                <c:pt idx="16">
                  <c:v>2003</c:v>
                </c:pt>
                <c:pt idx="17">
                  <c:v>2007</c:v>
                </c:pt>
                <c:pt idx="18">
                  <c:v>2011</c:v>
                </c:pt>
                <c:pt idx="19">
                  <c:v>2015</c:v>
                </c:pt>
                <c:pt idx="20">
                  <c:v>2019</c:v>
                </c:pt>
              </c:numCache>
            </c:numRef>
          </c:cat>
          <c:val>
            <c:numRef>
              <c:f>r_elec!$L$2:$L$22</c:f>
              <c:numCache>
                <c:formatCode>General</c:formatCode>
                <c:ptCount val="21"/>
                <c:pt idx="0">
                  <c:v>0.31140000000000001</c:v>
                </c:pt>
                <c:pt idx="1">
                  <c:v>0.32500000000000001</c:v>
                </c:pt>
                <c:pt idx="2">
                  <c:v>0.311</c:v>
                </c:pt>
                <c:pt idx="3">
                  <c:v>0.312</c:v>
                </c:pt>
                <c:pt idx="4">
                  <c:v>0.30299999999999999</c:v>
                </c:pt>
                <c:pt idx="5">
                  <c:v>0.3</c:v>
                </c:pt>
                <c:pt idx="6">
                  <c:v>0.27400000000000002</c:v>
                </c:pt>
                <c:pt idx="7">
                  <c:v>0.23100000000000001</c:v>
                </c:pt>
                <c:pt idx="8">
                  <c:v>0.217</c:v>
                </c:pt>
                <c:pt idx="9">
                  <c:v>0.245</c:v>
                </c:pt>
                <c:pt idx="10">
                  <c:v>0.23</c:v>
                </c:pt>
                <c:pt idx="11">
                  <c:v>0.23499999999999999</c:v>
                </c:pt>
                <c:pt idx="12">
                  <c:v>0.253</c:v>
                </c:pt>
                <c:pt idx="13">
                  <c:v>0.33</c:v>
                </c:pt>
                <c:pt idx="14">
                  <c:v>0.309</c:v>
                </c:pt>
                <c:pt idx="15">
                  <c:v>0.30399999999999999</c:v>
                </c:pt>
                <c:pt idx="16">
                  <c:v>0.313</c:v>
                </c:pt>
                <c:pt idx="17">
                  <c:v>0.29299999999999998</c:v>
                </c:pt>
                <c:pt idx="18">
                  <c:v>0.20899999999999999</c:v>
                </c:pt>
                <c:pt idx="19">
                  <c:v>0.27089999999999997</c:v>
                </c:pt>
                <c:pt idx="20">
                  <c:v>0.23069999999999999</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1-0541-4716-85AB-294D55496E47}"/>
            </c:ext>
          </c:extLst>
        </c:ser>
        <c:dLbls>
          <c:showLegendKey val="0"/>
          <c:showVal val="0"/>
          <c:showCatName val="0"/>
          <c:showSerName val="0"/>
          <c:showPercent val="0"/>
          <c:showBubbleSize val="0"/>
        </c:dLbls>
        <c:marker val="1"/>
        <c:smooth val="0"/>
        <c:axId val="1909251312"/>
        <c:axId val="1909258928"/>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r_elec!$I$1</c15:sqref>
                        </c15:formulaRef>
                      </c:ext>
                    </c:extLst>
                    <c:strCache>
                      <c:ptCount val="1"/>
                      <c:pt idx="0">
                        <c:v>other_left</c:v>
                      </c:pt>
                    </c:strCache>
                  </c:strRef>
                </c:tx>
                <c:spPr>
                  <a:ln w="38100" cap="rnd">
                    <a:solidFill>
                      <a:schemeClr val="bg2">
                        <a:lumMod val="75000"/>
                      </a:schemeClr>
                    </a:solidFill>
                    <a:round/>
                  </a:ln>
                  <a:effectLst/>
                </c:spPr>
                <c:marker>
                  <c:symbol val="circle"/>
                  <c:size val="9"/>
                  <c:spPr>
                    <a:solidFill>
                      <a:schemeClr val="bg2">
                        <a:lumMod val="75000"/>
                      </a:schemeClr>
                    </a:solidFill>
                    <a:ln w="9525">
                      <a:solidFill>
                        <a:schemeClr val="bg2">
                          <a:lumMod val="75000"/>
                        </a:schemeClr>
                      </a:solidFill>
                    </a:ln>
                    <a:effectLst/>
                  </c:spPr>
                </c:marker>
                <c:cat>
                  <c:numRef>
                    <c:extLst xmlns:c16r2="http://schemas.microsoft.com/office/drawing/2015/06/chart">
                      <c:ext uri="{02D57815-91ED-43cb-92C2-25804820EDAC}">
                        <c15:formulaRef>
                          <c15:sqref>r_elec!$A$2:$A$22</c15:sqref>
                        </c15:formulaRef>
                      </c:ext>
                    </c:extLst>
                    <c:numCache>
                      <c:formatCode>General</c:formatCode>
                      <c:ptCount val="21"/>
                      <c:pt idx="0">
                        <c:v>1945</c:v>
                      </c:pt>
                      <c:pt idx="1">
                        <c:v>1948</c:v>
                      </c:pt>
                      <c:pt idx="2">
                        <c:v>1951</c:v>
                      </c:pt>
                      <c:pt idx="3">
                        <c:v>1954</c:v>
                      </c:pt>
                      <c:pt idx="4">
                        <c:v>1958</c:v>
                      </c:pt>
                      <c:pt idx="5">
                        <c:v>1962</c:v>
                      </c:pt>
                      <c:pt idx="6">
                        <c:v>1966</c:v>
                      </c:pt>
                      <c:pt idx="7">
                        <c:v>1970</c:v>
                      </c:pt>
                      <c:pt idx="8">
                        <c:v>1972</c:v>
                      </c:pt>
                      <c:pt idx="9">
                        <c:v>1975</c:v>
                      </c:pt>
                      <c:pt idx="10">
                        <c:v>1979</c:v>
                      </c:pt>
                      <c:pt idx="11">
                        <c:v>1983</c:v>
                      </c:pt>
                      <c:pt idx="12">
                        <c:v>1987</c:v>
                      </c:pt>
                      <c:pt idx="13">
                        <c:v>1991</c:v>
                      </c:pt>
                      <c:pt idx="14">
                        <c:v>1995</c:v>
                      </c:pt>
                      <c:pt idx="15">
                        <c:v>1999</c:v>
                      </c:pt>
                      <c:pt idx="16">
                        <c:v>2003</c:v>
                      </c:pt>
                      <c:pt idx="17">
                        <c:v>2007</c:v>
                      </c:pt>
                      <c:pt idx="18">
                        <c:v>2011</c:v>
                      </c:pt>
                      <c:pt idx="19">
                        <c:v>2015</c:v>
                      </c:pt>
                      <c:pt idx="20">
                        <c:v>2019</c:v>
                      </c:pt>
                    </c:numCache>
                  </c:numRef>
                </c:cat>
                <c:val>
                  <c:numRef>
                    <c:extLst xmlns:c16r2="http://schemas.microsoft.com/office/drawing/2015/06/chart">
                      <c:ext uri="{02D57815-91ED-43cb-92C2-25804820EDAC}">
                        <c15:formulaRef>
                          <c15:sqref>r_elec!$I$2:$I$14</c15:sqref>
                        </c15:formulaRef>
                      </c:ext>
                    </c:extLst>
                    <c:numCache>
                      <c:formatCode>General</c:formatCode>
                      <c:ptCount val="13"/>
                      <c:pt idx="0">
                        <c:v>1E-3</c:v>
                      </c:pt>
                      <c:pt idx="1">
                        <c:v>3.0000000000000001E-3</c:v>
                      </c:pt>
                      <c:pt idx="2">
                        <c:v>2E-3</c:v>
                      </c:pt>
                      <c:pt idx="4">
                        <c:v>1.7000000000000001E-2</c:v>
                      </c:pt>
                      <c:pt idx="5">
                        <c:v>4.3999999999999997E-2</c:v>
                      </c:pt>
                      <c:pt idx="6">
                        <c:v>2.5999999999999999E-2</c:v>
                      </c:pt>
                      <c:pt idx="7">
                        <c:v>1.4E-2</c:v>
                      </c:pt>
                      <c:pt idx="8">
                        <c:v>0.01</c:v>
                      </c:pt>
                      <c:pt idx="9">
                        <c:v>3.0000000000000001E-3</c:v>
                      </c:pt>
                      <c:pt idx="10">
                        <c:v>1E-3</c:v>
                      </c:pt>
                      <c:pt idx="12">
                        <c:v>4.2000000000000003E-2</c:v>
                      </c:pt>
                    </c:numCache>
                  </c:numRef>
                </c:val>
                <c:smooth val="0"/>
                <c:extLst xmlns:c16r2="http://schemas.microsoft.com/office/drawing/2015/06/chart">
                  <c:ext xmlns:c16="http://schemas.microsoft.com/office/drawing/2014/chart" uri="{C3380CC4-5D6E-409C-BE32-E72D297353CC}">
                    <c16:uniqueId val="{00000000-0541-4716-85AB-294D55496E47}"/>
                  </c:ext>
                </c:extLst>
              </c15:ser>
            </c15:filteredLineSeries>
          </c:ext>
        </c:extLst>
      </c:lineChart>
      <c:dateAx>
        <c:axId val="19092513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09258928"/>
        <c:crosses val="autoZero"/>
        <c:auto val="0"/>
        <c:lblOffset val="100"/>
        <c:baseTimeUnit val="days"/>
        <c:majorUnit val="5"/>
        <c:majorTimeUnit val="days"/>
        <c:minorUnit val="1"/>
      </c:dateAx>
      <c:valAx>
        <c:axId val="1909258928"/>
        <c:scaling>
          <c:orientation val="minMax"/>
          <c:max val="0.7"/>
          <c:min val="0.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09251312"/>
        <c:crosses val="autoZero"/>
        <c:crossBetween val="midCat"/>
      </c:valAx>
      <c:spPr>
        <a:noFill/>
        <a:ln>
          <a:solidFill>
            <a:sysClr val="windowText" lastClr="000000"/>
          </a:solidFill>
        </a:ln>
        <a:effectLst/>
      </c:spPr>
    </c:plotArea>
    <c:legend>
      <c:legendPos val="b"/>
      <c:layout>
        <c:manualLayout>
          <c:xMode val="edge"/>
          <c:yMode val="edge"/>
          <c:x val="0.12697085106858999"/>
          <c:y val="0.108709371365713"/>
          <c:w val="0.82639643108104099"/>
          <c:h val="0.167110237152027"/>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DC10 - Vote pour le Parti de la coalition nationale par groupe de revenu en Finlande</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4984170201884"/>
          <c:w val="0.91062130312926604"/>
          <c:h val="0.7053304583638579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r_vote_la!$C$1:$G$1</c:f>
              <c:strCache>
                <c:ptCount val="5"/>
                <c:pt idx="0">
                  <c:v>1972-79</c:v>
                </c:pt>
                <c:pt idx="1">
                  <c:v>1983-87</c:v>
                </c:pt>
                <c:pt idx="2">
                  <c:v>1995-99</c:v>
                </c:pt>
                <c:pt idx="3">
                  <c:v>2002-07</c:v>
                </c:pt>
                <c:pt idx="4">
                  <c:v>2011-15</c:v>
                </c:pt>
              </c:strCache>
            </c:strRef>
          </c:cat>
          <c:val>
            <c:numRef>
              <c:f>r_vote_ncp!$C$18:$G$18</c:f>
              <c:numCache>
                <c:formatCode>General</c:formatCode>
                <c:ptCount val="5"/>
                <c:pt idx="0">
                  <c:v>0.14857059717178345</c:v>
                </c:pt>
                <c:pt idx="1">
                  <c:v>0.18809857964515686</c:v>
                </c:pt>
                <c:pt idx="2">
                  <c:v>0.16591499745845795</c:v>
                </c:pt>
                <c:pt idx="3">
                  <c:v>0.13941590487957001</c:v>
                </c:pt>
                <c:pt idx="4">
                  <c:v>0.1225375160574913</c:v>
                </c:pt>
              </c:numCache>
            </c:numRef>
          </c:val>
          <c:extLst xmlns:c16r2="http://schemas.microsoft.com/office/drawing/2015/06/chart">
            <c:ext xmlns:c16="http://schemas.microsoft.com/office/drawing/2014/chart" uri="{C3380CC4-5D6E-409C-BE32-E72D297353CC}">
              <c16:uniqueId val="{00000000-64E6-498A-BAB1-3420A54D8934}"/>
            </c:ext>
          </c:extLst>
        </c:ser>
        <c:ser>
          <c:idx val="1"/>
          <c:order val="1"/>
          <c:tx>
            <c:v>40 % du milieu</c:v>
          </c:tx>
          <c:spPr>
            <a:solidFill>
              <a:srgbClr val="FF0000"/>
            </a:solidFill>
            <a:ln>
              <a:solidFill>
                <a:srgbClr val="FF0000"/>
              </a:solidFill>
            </a:ln>
            <a:effectLst/>
          </c:spPr>
          <c:invertIfNegative val="0"/>
          <c:cat>
            <c:strRef>
              <c:f>r_vote_la!$C$1:$G$1</c:f>
              <c:strCache>
                <c:ptCount val="5"/>
                <c:pt idx="0">
                  <c:v>1972-79</c:v>
                </c:pt>
                <c:pt idx="1">
                  <c:v>1983-87</c:v>
                </c:pt>
                <c:pt idx="2">
                  <c:v>1995-99</c:v>
                </c:pt>
                <c:pt idx="3">
                  <c:v>2002-07</c:v>
                </c:pt>
                <c:pt idx="4">
                  <c:v>2011-15</c:v>
                </c:pt>
              </c:strCache>
            </c:strRef>
          </c:cat>
          <c:val>
            <c:numRef>
              <c:f>r_vote_ncp!$C$19:$G$19</c:f>
              <c:numCache>
                <c:formatCode>General</c:formatCode>
                <c:ptCount val="5"/>
                <c:pt idx="0">
                  <c:v>0.22139090299606323</c:v>
                </c:pt>
                <c:pt idx="1">
                  <c:v>0.27588644623756409</c:v>
                </c:pt>
                <c:pt idx="2">
                  <c:v>0.21215902268886566</c:v>
                </c:pt>
                <c:pt idx="3">
                  <c:v>0.23058952391147614</c:v>
                </c:pt>
                <c:pt idx="4">
                  <c:v>0.22575265169143677</c:v>
                </c:pt>
              </c:numCache>
            </c:numRef>
          </c:val>
          <c:extLst xmlns:c16r2="http://schemas.microsoft.com/office/drawing/2015/06/chart">
            <c:ext xmlns:c16="http://schemas.microsoft.com/office/drawing/2014/chart" uri="{C3380CC4-5D6E-409C-BE32-E72D297353CC}">
              <c16:uniqueId val="{00000001-64E6-498A-BAB1-3420A54D8934}"/>
            </c:ext>
          </c:extLst>
        </c:ser>
        <c:ser>
          <c:idx val="2"/>
          <c:order val="2"/>
          <c:tx>
            <c:v>10 % du haut</c:v>
          </c:tx>
          <c:spPr>
            <a:solidFill>
              <a:schemeClr val="accent6"/>
            </a:solidFill>
            <a:ln>
              <a:solidFill>
                <a:schemeClr val="accent6"/>
              </a:solidFill>
            </a:ln>
            <a:effectLst/>
          </c:spPr>
          <c:invertIfNegative val="0"/>
          <c:cat>
            <c:strRef>
              <c:f>r_vote_la!$C$1:$G$1</c:f>
              <c:strCache>
                <c:ptCount val="5"/>
                <c:pt idx="0">
                  <c:v>1972-79</c:v>
                </c:pt>
                <c:pt idx="1">
                  <c:v>1983-87</c:v>
                </c:pt>
                <c:pt idx="2">
                  <c:v>1995-99</c:v>
                </c:pt>
                <c:pt idx="3">
                  <c:v>2002-07</c:v>
                </c:pt>
                <c:pt idx="4">
                  <c:v>2011-15</c:v>
                </c:pt>
              </c:strCache>
            </c:strRef>
          </c:cat>
          <c:val>
            <c:numRef>
              <c:f>r_vote_ncp!$C$20:$G$20</c:f>
              <c:numCache>
                <c:formatCode>General</c:formatCode>
                <c:ptCount val="5"/>
                <c:pt idx="0">
                  <c:v>0.42711430788040161</c:v>
                </c:pt>
                <c:pt idx="1">
                  <c:v>0.39736703038215637</c:v>
                </c:pt>
                <c:pt idx="2">
                  <c:v>0.29738172888755798</c:v>
                </c:pt>
                <c:pt idx="3">
                  <c:v>0.33580011129379272</c:v>
                </c:pt>
                <c:pt idx="4">
                  <c:v>0.32041853666305542</c:v>
                </c:pt>
              </c:numCache>
            </c:numRef>
          </c:val>
          <c:extLst xmlns:c16r2="http://schemas.microsoft.com/office/drawing/2015/06/chart">
            <c:ext xmlns:c16="http://schemas.microsoft.com/office/drawing/2014/chart" uri="{C3380CC4-5D6E-409C-BE32-E72D297353CC}">
              <c16:uniqueId val="{00000002-64E6-498A-BAB1-3420A54D8934}"/>
            </c:ext>
          </c:extLst>
        </c:ser>
        <c:dLbls>
          <c:showLegendKey val="0"/>
          <c:showVal val="0"/>
          <c:showCatName val="0"/>
          <c:showSerName val="0"/>
          <c:showPercent val="0"/>
          <c:showBubbleSize val="0"/>
        </c:dLbls>
        <c:gapWidth val="219"/>
        <c:overlap val="-27"/>
        <c:axId val="2119386240"/>
        <c:axId val="2119387328"/>
        <c:extLst xmlns:c16r2="http://schemas.microsoft.com/office/drawing/2015/06/chart"/>
      </c:barChart>
      <c:catAx>
        <c:axId val="21193862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87328"/>
        <c:crosses val="autoZero"/>
        <c:auto val="1"/>
        <c:lblAlgn val="ctr"/>
        <c:lblOffset val="100"/>
        <c:noMultiLvlLbl val="0"/>
      </c:catAx>
      <c:valAx>
        <c:axId val="2119387328"/>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86240"/>
        <c:crosses val="autoZero"/>
        <c:crossBetween val="between"/>
      </c:valAx>
      <c:spPr>
        <a:noFill/>
        <a:ln>
          <a:solidFill>
            <a:sysClr val="windowText" lastClr="000000"/>
          </a:solidFill>
        </a:ln>
        <a:effectLst/>
      </c:spPr>
    </c:plotArea>
    <c:legend>
      <c:legendPos val="b"/>
      <c:layout>
        <c:manualLayout>
          <c:xMode val="edge"/>
          <c:yMode val="edge"/>
          <c:x val="0.55193941814013503"/>
          <c:y val="0.127830192254521"/>
          <c:w val="0.42288501974805398"/>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DC11 - Vote pour le Parti de la coalition nationale par genre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6613672186911206E-2"/>
          <c:w val="0.91062130312926604"/>
          <c:h val="0.73881245042374799"/>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r_vote_la!$C$1:$G$1</c:f>
              <c:strCache>
                <c:ptCount val="5"/>
                <c:pt idx="0">
                  <c:v>1972-79</c:v>
                </c:pt>
                <c:pt idx="1">
                  <c:v>1983-87</c:v>
                </c:pt>
                <c:pt idx="2">
                  <c:v>1995-99</c:v>
                </c:pt>
                <c:pt idx="3">
                  <c:v>2002-07</c:v>
                </c:pt>
                <c:pt idx="4">
                  <c:v>2011-15</c:v>
                </c:pt>
              </c:strCache>
            </c:strRef>
          </c:cat>
          <c:val>
            <c:numRef>
              <c:f>r_vote_ncp!$C$28:$G$28</c:f>
              <c:numCache>
                <c:formatCode>General</c:formatCode>
                <c:ptCount val="5"/>
                <c:pt idx="0">
                  <c:v>0.22574958205223083</c:v>
                </c:pt>
                <c:pt idx="1">
                  <c:v>0.24842639267444611</c:v>
                </c:pt>
                <c:pt idx="2">
                  <c:v>0.1834348738193512</c:v>
                </c:pt>
                <c:pt idx="3">
                  <c:v>0.18432295322418213</c:v>
                </c:pt>
                <c:pt idx="4">
                  <c:v>0.18314114212989807</c:v>
                </c:pt>
              </c:numCache>
            </c:numRef>
          </c:val>
          <c:extLst xmlns:c16r2="http://schemas.microsoft.com/office/drawing/2015/06/chart">
            <c:ext xmlns:c16="http://schemas.microsoft.com/office/drawing/2014/chart" uri="{C3380CC4-5D6E-409C-BE32-E72D297353CC}">
              <c16:uniqueId val="{00000000-5608-4EC5-8A9C-93FE4A1E995F}"/>
            </c:ext>
          </c:extLst>
        </c:ser>
        <c:ser>
          <c:idx val="1"/>
          <c:order val="1"/>
          <c:tx>
            <c:v>Hommes</c:v>
          </c:tx>
          <c:spPr>
            <a:solidFill>
              <a:srgbClr val="0070C0"/>
            </a:solidFill>
            <a:ln>
              <a:solidFill>
                <a:srgbClr val="0070C0"/>
              </a:solidFill>
            </a:ln>
            <a:effectLst/>
          </c:spPr>
          <c:invertIfNegative val="0"/>
          <c:cat>
            <c:strRef>
              <c:f>r_vote_la!$C$1:$G$1</c:f>
              <c:strCache>
                <c:ptCount val="5"/>
                <c:pt idx="0">
                  <c:v>1972-79</c:v>
                </c:pt>
                <c:pt idx="1">
                  <c:v>1983-87</c:v>
                </c:pt>
                <c:pt idx="2">
                  <c:v>1995-99</c:v>
                </c:pt>
                <c:pt idx="3">
                  <c:v>2002-07</c:v>
                </c:pt>
                <c:pt idx="4">
                  <c:v>2011-15</c:v>
                </c:pt>
              </c:strCache>
            </c:strRef>
          </c:cat>
          <c:val>
            <c:numRef>
              <c:f>r_vote_ncp!$C$29:$G$29</c:f>
              <c:numCache>
                <c:formatCode>General</c:formatCode>
                <c:ptCount val="5"/>
                <c:pt idx="0">
                  <c:v>0.2160571813583374</c:v>
                </c:pt>
                <c:pt idx="1">
                  <c:v>0.24177069962024689</c:v>
                </c:pt>
                <c:pt idx="2">
                  <c:v>0.21139341592788696</c:v>
                </c:pt>
                <c:pt idx="3">
                  <c:v>0.20797687768936157</c:v>
                </c:pt>
                <c:pt idx="4">
                  <c:v>0.20159685611724854</c:v>
                </c:pt>
              </c:numCache>
            </c:numRef>
          </c:val>
          <c:extLst xmlns:c16r2="http://schemas.microsoft.com/office/drawing/2015/06/chart">
            <c:ext xmlns:c16="http://schemas.microsoft.com/office/drawing/2014/chart" uri="{C3380CC4-5D6E-409C-BE32-E72D297353CC}">
              <c16:uniqueId val="{00000001-5608-4EC5-8A9C-93FE4A1E995F}"/>
            </c:ext>
          </c:extLst>
        </c:ser>
        <c:dLbls>
          <c:showLegendKey val="0"/>
          <c:showVal val="0"/>
          <c:showCatName val="0"/>
          <c:showSerName val="0"/>
          <c:showPercent val="0"/>
          <c:showBubbleSize val="0"/>
        </c:dLbls>
        <c:gapWidth val="219"/>
        <c:overlap val="-27"/>
        <c:axId val="2119379168"/>
        <c:axId val="2119397120"/>
        <c:extLst xmlns:c16r2="http://schemas.microsoft.com/office/drawing/2015/06/chart"/>
      </c:barChart>
      <c:catAx>
        <c:axId val="21193791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97120"/>
        <c:crosses val="autoZero"/>
        <c:auto val="1"/>
        <c:lblAlgn val="ctr"/>
        <c:lblOffset val="100"/>
        <c:noMultiLvlLbl val="0"/>
      </c:catAx>
      <c:valAx>
        <c:axId val="2119397120"/>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79168"/>
        <c:crosses val="autoZero"/>
        <c:crossBetween val="between"/>
      </c:valAx>
      <c:spPr>
        <a:noFill/>
        <a:ln>
          <a:solidFill>
            <a:sysClr val="windowText" lastClr="000000"/>
          </a:solidFill>
        </a:ln>
        <a:effectLst/>
      </c:spPr>
    </c:plotArea>
    <c:legend>
      <c:legendPos val="b"/>
      <c:layout>
        <c:manualLayout>
          <c:xMode val="edge"/>
          <c:yMode val="edge"/>
          <c:x val="0.65725468116124097"/>
          <c:y val="0.115275928194309"/>
          <c:w val="0.30682063059157999"/>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DC12 - Vote pour le Parti de la coalition nationale par tranche d'âge en Finlande</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4997271097876"/>
          <c:w val="0.91062130312926604"/>
          <c:h val="0.73042882512106899"/>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r_vote_ncp!$C$1:$G$1</c:f>
              <c:strCache>
                <c:ptCount val="5"/>
                <c:pt idx="0">
                  <c:v>1972-79</c:v>
                </c:pt>
                <c:pt idx="1">
                  <c:v>1983-87</c:v>
                </c:pt>
                <c:pt idx="2">
                  <c:v>1995-99</c:v>
                </c:pt>
                <c:pt idx="3">
                  <c:v>2002-07</c:v>
                </c:pt>
                <c:pt idx="4">
                  <c:v>2011-15</c:v>
                </c:pt>
              </c:strCache>
            </c:strRef>
          </c:cat>
          <c:val>
            <c:numRef>
              <c:f>r_vote_ncp!$C$38:$G$38</c:f>
              <c:numCache>
                <c:formatCode>General</c:formatCode>
                <c:ptCount val="5"/>
                <c:pt idx="0">
                  <c:v>0.24023088812828064</c:v>
                </c:pt>
                <c:pt idx="1">
                  <c:v>0.25494471192359924</c:v>
                </c:pt>
                <c:pt idx="2">
                  <c:v>0.16948798298835754</c:v>
                </c:pt>
                <c:pt idx="3">
                  <c:v>0.17990271747112274</c:v>
                </c:pt>
                <c:pt idx="4">
                  <c:v>0.16796424984931946</c:v>
                </c:pt>
              </c:numCache>
            </c:numRef>
          </c:val>
          <c:extLst xmlns:c16r2="http://schemas.microsoft.com/office/drawing/2015/06/chart">
            <c:ext xmlns:c16="http://schemas.microsoft.com/office/drawing/2014/chart" uri="{C3380CC4-5D6E-409C-BE32-E72D297353CC}">
              <c16:uniqueId val="{00000000-4304-46EE-B2AA-693D6983DA90}"/>
            </c:ext>
          </c:extLst>
        </c:ser>
        <c:ser>
          <c:idx val="1"/>
          <c:order val="1"/>
          <c:tx>
            <c:v>40-59</c:v>
          </c:tx>
          <c:spPr>
            <a:solidFill>
              <a:srgbClr val="FF0000"/>
            </a:solidFill>
            <a:ln>
              <a:noFill/>
            </a:ln>
            <a:effectLst/>
          </c:spPr>
          <c:invertIfNegative val="0"/>
          <c:cat>
            <c:strRef>
              <c:f>r_vote_ncp!$C$1:$G$1</c:f>
              <c:strCache>
                <c:ptCount val="5"/>
                <c:pt idx="0">
                  <c:v>1972-79</c:v>
                </c:pt>
                <c:pt idx="1">
                  <c:v>1983-87</c:v>
                </c:pt>
                <c:pt idx="2">
                  <c:v>1995-99</c:v>
                </c:pt>
                <c:pt idx="3">
                  <c:v>2002-07</c:v>
                </c:pt>
                <c:pt idx="4">
                  <c:v>2011-15</c:v>
                </c:pt>
              </c:strCache>
            </c:strRef>
          </c:cat>
          <c:val>
            <c:numRef>
              <c:f>r_vote_ncp!$C$39:$G$39</c:f>
              <c:numCache>
                <c:formatCode>General</c:formatCode>
                <c:ptCount val="5"/>
                <c:pt idx="0">
                  <c:v>0.19993305206298828</c:v>
                </c:pt>
                <c:pt idx="1">
                  <c:v>0.23665983974933624</c:v>
                </c:pt>
                <c:pt idx="2">
                  <c:v>0.18120497465133667</c:v>
                </c:pt>
                <c:pt idx="3">
                  <c:v>0.17911611497402191</c:v>
                </c:pt>
                <c:pt idx="4">
                  <c:v>0.20449590682983398</c:v>
                </c:pt>
              </c:numCache>
            </c:numRef>
          </c:val>
          <c:extLst xmlns:c16r2="http://schemas.microsoft.com/office/drawing/2015/06/chart">
            <c:ext xmlns:c16="http://schemas.microsoft.com/office/drawing/2014/chart" uri="{C3380CC4-5D6E-409C-BE32-E72D297353CC}">
              <c16:uniqueId val="{00000000-34FC-4D85-A58B-8F1A2DC6467A}"/>
            </c:ext>
          </c:extLst>
        </c:ser>
        <c:ser>
          <c:idx val="2"/>
          <c:order val="2"/>
          <c:tx>
            <c:v>60+</c:v>
          </c:tx>
          <c:spPr>
            <a:solidFill>
              <a:schemeClr val="accent6"/>
            </a:solidFill>
            <a:ln>
              <a:noFill/>
            </a:ln>
            <a:effectLst/>
          </c:spPr>
          <c:invertIfNegative val="0"/>
          <c:cat>
            <c:strRef>
              <c:f>r_vote_ncp!$C$1:$G$1</c:f>
              <c:strCache>
                <c:ptCount val="5"/>
                <c:pt idx="0">
                  <c:v>1972-79</c:v>
                </c:pt>
                <c:pt idx="1">
                  <c:v>1983-87</c:v>
                </c:pt>
                <c:pt idx="2">
                  <c:v>1995-99</c:v>
                </c:pt>
                <c:pt idx="3">
                  <c:v>2002-07</c:v>
                </c:pt>
                <c:pt idx="4">
                  <c:v>2011-15</c:v>
                </c:pt>
              </c:strCache>
            </c:strRef>
          </c:cat>
          <c:val>
            <c:numRef>
              <c:f>r_vote_ncp!$C$40:$G$40</c:f>
              <c:numCache>
                <c:formatCode>General</c:formatCode>
                <c:ptCount val="5"/>
                <c:pt idx="0">
                  <c:v>0.21694377064704895</c:v>
                </c:pt>
                <c:pt idx="1">
                  <c:v>0.22667171061038971</c:v>
                </c:pt>
                <c:pt idx="2">
                  <c:v>0.2952314019203186</c:v>
                </c:pt>
                <c:pt idx="3">
                  <c:v>0.23990370333194733</c:v>
                </c:pt>
                <c:pt idx="4">
                  <c:v>0.20333713293075562</c:v>
                </c:pt>
              </c:numCache>
            </c:numRef>
          </c:val>
          <c:extLst xmlns:c16r2="http://schemas.microsoft.com/office/drawing/2015/06/chart">
            <c:ext xmlns:c16="http://schemas.microsoft.com/office/drawing/2014/chart" uri="{C3380CC4-5D6E-409C-BE32-E72D297353CC}">
              <c16:uniqueId val="{00000001-34FC-4D85-A58B-8F1A2DC6467A}"/>
            </c:ext>
          </c:extLst>
        </c:ser>
        <c:dLbls>
          <c:showLegendKey val="0"/>
          <c:showVal val="0"/>
          <c:showCatName val="0"/>
          <c:showSerName val="0"/>
          <c:showPercent val="0"/>
          <c:showBubbleSize val="0"/>
        </c:dLbls>
        <c:gapWidth val="219"/>
        <c:overlap val="-27"/>
        <c:axId val="2119409088"/>
        <c:axId val="2119391136"/>
        <c:extLst xmlns:c16r2="http://schemas.microsoft.com/office/drawing/2015/06/chart"/>
      </c:barChart>
      <c:catAx>
        <c:axId val="21194090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91136"/>
        <c:crosses val="autoZero"/>
        <c:auto val="1"/>
        <c:lblAlgn val="ctr"/>
        <c:lblOffset val="100"/>
        <c:noMultiLvlLbl val="0"/>
      </c:catAx>
      <c:valAx>
        <c:axId val="2119391136"/>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409088"/>
        <c:crosses val="autoZero"/>
        <c:crossBetween val="between"/>
      </c:valAx>
      <c:spPr>
        <a:noFill/>
        <a:ln>
          <a:solidFill>
            <a:sysClr val="windowText" lastClr="000000"/>
          </a:solidFill>
        </a:ln>
        <a:effectLst/>
      </c:spPr>
    </c:plotArea>
    <c:legend>
      <c:legendPos val="b"/>
      <c:layout>
        <c:manualLayout>
          <c:xMode val="edge"/>
          <c:yMode val="edge"/>
          <c:x val="0.70234828245146297"/>
          <c:y val="0.11944398400763501"/>
          <c:w val="0.24576602111191201"/>
          <c:h val="8.46539112140616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DC13 - Vote pour les Vrais Finlandais par niveau de diplôme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916941920937"/>
          <c:w val="0.91062130312926604"/>
          <c:h val="0.69903363589058698"/>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r_vote_finns!$C$1:$G$1</c15:sqref>
                  </c15:fullRef>
                </c:ext>
              </c:extLst>
              <c:f>r_vote_finns!$E$1:$G$1</c:f>
              <c:strCache>
                <c:ptCount val="3"/>
                <c:pt idx="0">
                  <c:v>1995-99</c:v>
                </c:pt>
                <c:pt idx="1">
                  <c:v>2002-07</c:v>
                </c:pt>
                <c:pt idx="2">
                  <c:v>2011-15</c:v>
                </c:pt>
              </c:strCache>
            </c:strRef>
          </c:cat>
          <c:val>
            <c:numRef>
              <c:extLst>
                <c:ext xmlns:c15="http://schemas.microsoft.com/office/drawing/2012/chart" uri="{02D57815-91ED-43cb-92C2-25804820EDAC}">
                  <c15:fullRef>
                    <c15:sqref>r_vote_finns!$C$2:$G$2</c15:sqref>
                  </c15:fullRef>
                </c:ext>
              </c:extLst>
              <c:f>r_vote_finns!$E$2:$G$2</c:f>
              <c:numCache>
                <c:formatCode>General</c:formatCode>
                <c:ptCount val="3"/>
                <c:pt idx="0">
                  <c:v>1.2762347236275673E-2</c:v>
                </c:pt>
                <c:pt idx="1">
                  <c:v>2.4542553350329399E-2</c:v>
                </c:pt>
                <c:pt idx="2">
                  <c:v>0.23960284888744354</c:v>
                </c:pt>
              </c:numCache>
            </c:numRef>
          </c:val>
          <c:extLst xmlns:c16r2="http://schemas.microsoft.com/office/drawing/2015/06/chart">
            <c:ext xmlns:c16="http://schemas.microsoft.com/office/drawing/2014/chart" uri="{C3380CC4-5D6E-409C-BE32-E72D297353CC}">
              <c16:uniqueId val="{00000000-0176-49D3-9504-38D903490100}"/>
            </c:ext>
          </c:extLst>
        </c:ser>
        <c:ser>
          <c:idx val="1"/>
          <c:order val="1"/>
          <c:tx>
            <c:v>Secondaire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r_vote_finns!$C$1:$G$1</c15:sqref>
                  </c15:fullRef>
                </c:ext>
              </c:extLst>
              <c:f>r_vote_finns!$E$1:$G$1</c:f>
              <c:strCache>
                <c:ptCount val="3"/>
                <c:pt idx="0">
                  <c:v>1995-99</c:v>
                </c:pt>
                <c:pt idx="1">
                  <c:v>2002-07</c:v>
                </c:pt>
                <c:pt idx="2">
                  <c:v>2011-15</c:v>
                </c:pt>
              </c:strCache>
            </c:strRef>
          </c:cat>
          <c:val>
            <c:numRef>
              <c:extLst>
                <c:ext xmlns:c15="http://schemas.microsoft.com/office/drawing/2012/chart" uri="{02D57815-91ED-43cb-92C2-25804820EDAC}">
                  <c15:fullRef>
                    <c15:sqref>r_vote_finns!$C$3:$G$3</c15:sqref>
                  </c15:fullRef>
                </c:ext>
              </c:extLst>
              <c:f>r_vote_finns!$E$3:$G$3</c:f>
              <c:numCache>
                <c:formatCode>General</c:formatCode>
                <c:ptCount val="3"/>
                <c:pt idx="0">
                  <c:v>4.9330140464007854E-3</c:v>
                </c:pt>
                <c:pt idx="1">
                  <c:v>3.1976651400327682E-2</c:v>
                </c:pt>
                <c:pt idx="2">
                  <c:v>0.22484114766120911</c:v>
                </c:pt>
              </c:numCache>
            </c:numRef>
          </c:val>
          <c:extLst xmlns:c16r2="http://schemas.microsoft.com/office/drawing/2015/06/chart">
            <c:ext xmlns:c16="http://schemas.microsoft.com/office/drawing/2014/chart" uri="{C3380CC4-5D6E-409C-BE32-E72D297353CC}">
              <c16:uniqueId val="{00000001-0176-49D3-9504-38D903490100}"/>
            </c:ext>
          </c:extLst>
        </c:ser>
        <c:ser>
          <c:idx val="2"/>
          <c:order val="2"/>
          <c:tx>
            <c:v>Supérieur</c:v>
          </c:tx>
          <c:spPr>
            <a:solidFill>
              <a:schemeClr val="accent6"/>
            </a:solidFill>
            <a:ln>
              <a:noFill/>
            </a:ln>
            <a:effectLst/>
          </c:spPr>
          <c:invertIfNegative val="0"/>
          <c:cat>
            <c:strRef>
              <c:extLst>
                <c:ext xmlns:c15="http://schemas.microsoft.com/office/drawing/2012/chart" uri="{02D57815-91ED-43cb-92C2-25804820EDAC}">
                  <c15:fullRef>
                    <c15:sqref>r_vote_finns!$C$1:$G$1</c15:sqref>
                  </c15:fullRef>
                </c:ext>
              </c:extLst>
              <c:f>r_vote_finns!$E$1:$G$1</c:f>
              <c:strCache>
                <c:ptCount val="3"/>
                <c:pt idx="0">
                  <c:v>1995-99</c:v>
                </c:pt>
                <c:pt idx="1">
                  <c:v>2002-07</c:v>
                </c:pt>
                <c:pt idx="2">
                  <c:v>2011-15</c:v>
                </c:pt>
              </c:strCache>
            </c:strRef>
          </c:cat>
          <c:val>
            <c:numRef>
              <c:extLst>
                <c:ext xmlns:c15="http://schemas.microsoft.com/office/drawing/2012/chart" uri="{02D57815-91ED-43cb-92C2-25804820EDAC}">
                  <c15:fullRef>
                    <c15:sqref>r_vote_finns!$C$4:$G$4</c15:sqref>
                  </c15:fullRef>
                </c:ext>
              </c:extLst>
              <c:f>r_vote_finns!$E$4:$G$4</c:f>
              <c:numCache>
                <c:formatCode>General</c:formatCode>
                <c:ptCount val="3"/>
                <c:pt idx="0">
                  <c:v>0</c:v>
                </c:pt>
                <c:pt idx="1">
                  <c:v>1.5968834981322289E-2</c:v>
                </c:pt>
                <c:pt idx="2">
                  <c:v>9.965948760509491E-2</c:v>
                </c:pt>
              </c:numCache>
            </c:numRef>
          </c:val>
          <c:extLst xmlns:c16r2="http://schemas.microsoft.com/office/drawing/2015/06/chart">
            <c:ext xmlns:c16="http://schemas.microsoft.com/office/drawing/2014/chart" uri="{C3380CC4-5D6E-409C-BE32-E72D297353CC}">
              <c16:uniqueId val="{00000000-39BB-45FE-AAE5-C50937364CC7}"/>
            </c:ext>
          </c:extLst>
        </c:ser>
        <c:dLbls>
          <c:showLegendKey val="0"/>
          <c:showVal val="0"/>
          <c:showCatName val="0"/>
          <c:showSerName val="0"/>
          <c:showPercent val="0"/>
          <c:showBubbleSize val="0"/>
        </c:dLbls>
        <c:gapWidth val="219"/>
        <c:overlap val="-27"/>
        <c:axId val="2119398208"/>
        <c:axId val="2119376992"/>
        <c:extLst xmlns:c16r2="http://schemas.microsoft.com/office/drawing/2015/06/chart"/>
      </c:barChart>
      <c:catAx>
        <c:axId val="21193982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76992"/>
        <c:crosses val="autoZero"/>
        <c:auto val="1"/>
        <c:lblAlgn val="ctr"/>
        <c:lblOffset val="100"/>
        <c:noMultiLvlLbl val="0"/>
      </c:catAx>
      <c:valAx>
        <c:axId val="2119376992"/>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98208"/>
        <c:crosses val="autoZero"/>
        <c:crossBetween val="between"/>
      </c:valAx>
      <c:spPr>
        <a:noFill/>
        <a:ln>
          <a:solidFill>
            <a:sysClr val="windowText" lastClr="000000"/>
          </a:solidFill>
        </a:ln>
        <a:effectLst/>
      </c:spPr>
    </c:plotArea>
    <c:legend>
      <c:legendPos val="b"/>
      <c:layout>
        <c:manualLayout>
          <c:xMode val="edge"/>
          <c:yMode val="edge"/>
          <c:x val="0.61213143223998701"/>
          <c:y val="0.127831675216768"/>
          <c:w val="0.34629814337029802"/>
          <c:h val="8.04857986592043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DC14 - Vote pour les Vrais Finlandais par groupe de revenu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7076794705627"/>
          <c:w val="0.91062130312926604"/>
          <c:h val="0.72199153920606196"/>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r_vote_finns!$C$1:$G$1</c15:sqref>
                  </c15:fullRef>
                </c:ext>
              </c:extLst>
              <c:f>r_vote_finns!$E$1:$G$1</c:f>
              <c:strCache>
                <c:ptCount val="3"/>
                <c:pt idx="0">
                  <c:v>1995-99</c:v>
                </c:pt>
                <c:pt idx="1">
                  <c:v>2002-07</c:v>
                </c:pt>
                <c:pt idx="2">
                  <c:v>2011-15</c:v>
                </c:pt>
              </c:strCache>
            </c:strRef>
          </c:cat>
          <c:val>
            <c:numRef>
              <c:extLst>
                <c:ext xmlns:c15="http://schemas.microsoft.com/office/drawing/2012/chart" uri="{02D57815-91ED-43cb-92C2-25804820EDAC}">
                  <c15:fullRef>
                    <c15:sqref>r_vote_finns!$C$18:$G$18</c15:sqref>
                  </c15:fullRef>
                </c:ext>
              </c:extLst>
              <c:f>r_vote_finns!$E$18:$G$18</c:f>
              <c:numCache>
                <c:formatCode>General</c:formatCode>
                <c:ptCount val="3"/>
                <c:pt idx="0">
                  <c:v>6.4180470071732998E-3</c:v>
                </c:pt>
                <c:pt idx="1">
                  <c:v>2.8497254475951195E-2</c:v>
                </c:pt>
                <c:pt idx="2">
                  <c:v>0.19924141466617584</c:v>
                </c:pt>
              </c:numCache>
            </c:numRef>
          </c:val>
          <c:extLst xmlns:c16r2="http://schemas.microsoft.com/office/drawing/2015/06/chart">
            <c:ext xmlns:c16="http://schemas.microsoft.com/office/drawing/2014/chart" uri="{C3380CC4-5D6E-409C-BE32-E72D297353CC}">
              <c16:uniqueId val="{00000000-7B16-4FB9-9CB1-481636BA07C4}"/>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r_vote_finns!$C$1:$G$1</c15:sqref>
                  </c15:fullRef>
                </c:ext>
              </c:extLst>
              <c:f>r_vote_finns!$E$1:$G$1</c:f>
              <c:strCache>
                <c:ptCount val="3"/>
                <c:pt idx="0">
                  <c:v>1995-99</c:v>
                </c:pt>
                <c:pt idx="1">
                  <c:v>2002-07</c:v>
                </c:pt>
                <c:pt idx="2">
                  <c:v>2011-15</c:v>
                </c:pt>
              </c:strCache>
            </c:strRef>
          </c:cat>
          <c:val>
            <c:numRef>
              <c:extLst>
                <c:ext xmlns:c15="http://schemas.microsoft.com/office/drawing/2012/chart" uri="{02D57815-91ED-43cb-92C2-25804820EDAC}">
                  <c15:fullRef>
                    <c15:sqref>r_vote_finns!$C$19:$G$19</c15:sqref>
                  </c15:fullRef>
                </c:ext>
              </c:extLst>
              <c:f>r_vote_finns!$E$19:$G$19</c:f>
              <c:numCache>
                <c:formatCode>General</c:formatCode>
                <c:ptCount val="3"/>
                <c:pt idx="0">
                  <c:v>6.4017181284725666E-3</c:v>
                </c:pt>
                <c:pt idx="1">
                  <c:v>3.5769380629062653E-2</c:v>
                </c:pt>
                <c:pt idx="2">
                  <c:v>0.18023134768009186</c:v>
                </c:pt>
              </c:numCache>
            </c:numRef>
          </c:val>
          <c:extLst xmlns:c16r2="http://schemas.microsoft.com/office/drawing/2015/06/chart">
            <c:ext xmlns:c16="http://schemas.microsoft.com/office/drawing/2014/chart" uri="{C3380CC4-5D6E-409C-BE32-E72D297353CC}">
              <c16:uniqueId val="{00000001-7B16-4FB9-9CB1-481636BA07C4}"/>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r_vote_finns!$C$1:$G$1</c15:sqref>
                  </c15:fullRef>
                </c:ext>
              </c:extLst>
              <c:f>r_vote_finns!$E$1:$G$1</c:f>
              <c:strCache>
                <c:ptCount val="3"/>
                <c:pt idx="0">
                  <c:v>1995-99</c:v>
                </c:pt>
                <c:pt idx="1">
                  <c:v>2002-07</c:v>
                </c:pt>
                <c:pt idx="2">
                  <c:v>2011-15</c:v>
                </c:pt>
              </c:strCache>
            </c:strRef>
          </c:cat>
          <c:val>
            <c:numRef>
              <c:extLst>
                <c:ext xmlns:c15="http://schemas.microsoft.com/office/drawing/2012/chart" uri="{02D57815-91ED-43cb-92C2-25804820EDAC}">
                  <c15:fullRef>
                    <c15:sqref>r_vote_finns!$C$20:$G$20</c15:sqref>
                  </c15:fullRef>
                </c:ext>
              </c:extLst>
              <c:f>r_vote_finns!$E$20:$G$20</c:f>
              <c:numCache>
                <c:formatCode>General</c:formatCode>
                <c:ptCount val="3"/>
                <c:pt idx="0">
                  <c:v>8.6092539131641388E-3</c:v>
                </c:pt>
                <c:pt idx="1">
                  <c:v>1.002086978405714E-2</c:v>
                </c:pt>
                <c:pt idx="2">
                  <c:v>0.14983163774013519</c:v>
                </c:pt>
              </c:numCache>
            </c:numRef>
          </c:val>
          <c:extLst xmlns:c16r2="http://schemas.microsoft.com/office/drawing/2015/06/chart">
            <c:ext xmlns:c16="http://schemas.microsoft.com/office/drawing/2014/chart" uri="{C3380CC4-5D6E-409C-BE32-E72D297353CC}">
              <c16:uniqueId val="{00000002-7B16-4FB9-9CB1-481636BA07C4}"/>
            </c:ext>
          </c:extLst>
        </c:ser>
        <c:dLbls>
          <c:showLegendKey val="0"/>
          <c:showVal val="0"/>
          <c:showCatName val="0"/>
          <c:showSerName val="0"/>
          <c:showPercent val="0"/>
          <c:showBubbleSize val="0"/>
        </c:dLbls>
        <c:gapWidth val="219"/>
        <c:overlap val="-27"/>
        <c:axId val="2119406912"/>
        <c:axId val="2119382432"/>
        <c:extLst xmlns:c16r2="http://schemas.microsoft.com/office/drawing/2015/06/chart"/>
      </c:barChart>
      <c:catAx>
        <c:axId val="21194069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82432"/>
        <c:crosses val="autoZero"/>
        <c:auto val="1"/>
        <c:lblAlgn val="ctr"/>
        <c:lblOffset val="100"/>
        <c:noMultiLvlLbl val="0"/>
      </c:catAx>
      <c:valAx>
        <c:axId val="2119382432"/>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406912"/>
        <c:crosses val="autoZero"/>
        <c:crossBetween val="between"/>
      </c:valAx>
      <c:spPr>
        <a:noFill/>
        <a:ln>
          <a:solidFill>
            <a:sysClr val="windowText" lastClr="000000"/>
          </a:solidFill>
        </a:ln>
        <a:effectLst/>
      </c:spPr>
    </c:plotArea>
    <c:legend>
      <c:legendPos val="b"/>
      <c:layout>
        <c:manualLayout>
          <c:xMode val="edge"/>
          <c:yMode val="edge"/>
          <c:x val="0.52948832528111101"/>
          <c:y val="0.134096696388526"/>
          <c:w val="0.44452561450191802"/>
          <c:h val="0.114093171808709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DC15 - Vote pour les Vrais Finlandais par genre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2197697828915197"/>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r_vote_finns!$C$1:$G$1</c15:sqref>
                  </c15:fullRef>
                </c:ext>
              </c:extLst>
              <c:f>r_vote_finns!$E$1:$G$1</c:f>
              <c:strCache>
                <c:ptCount val="3"/>
                <c:pt idx="0">
                  <c:v>1995-99</c:v>
                </c:pt>
                <c:pt idx="1">
                  <c:v>2002-07</c:v>
                </c:pt>
                <c:pt idx="2">
                  <c:v>2011-15</c:v>
                </c:pt>
              </c:strCache>
            </c:strRef>
          </c:cat>
          <c:val>
            <c:numRef>
              <c:extLst>
                <c:ext xmlns:c15="http://schemas.microsoft.com/office/drawing/2012/chart" uri="{02D57815-91ED-43cb-92C2-25804820EDAC}">
                  <c15:fullRef>
                    <c15:sqref>r_vote_finns!$C$28:$G$28</c15:sqref>
                  </c15:fullRef>
                </c:ext>
              </c:extLst>
              <c:f>r_vote_finns!$E$28:$G$28</c:f>
              <c:numCache>
                <c:formatCode>General</c:formatCode>
                <c:ptCount val="3"/>
                <c:pt idx="0">
                  <c:v>4.4601075351238251E-3</c:v>
                </c:pt>
                <c:pt idx="1">
                  <c:v>2.3496106266975403E-2</c:v>
                </c:pt>
                <c:pt idx="2">
                  <c:v>0.15547028183937073</c:v>
                </c:pt>
              </c:numCache>
            </c:numRef>
          </c:val>
          <c:extLst xmlns:c16r2="http://schemas.microsoft.com/office/drawing/2015/06/chart">
            <c:ext xmlns:c16="http://schemas.microsoft.com/office/drawing/2014/chart" uri="{C3380CC4-5D6E-409C-BE32-E72D297353CC}">
              <c16:uniqueId val="{00000000-7CF7-423F-A031-1F9004B36FE1}"/>
            </c:ext>
          </c:extLst>
        </c:ser>
        <c:ser>
          <c:idx val="1"/>
          <c:order val="1"/>
          <c:tx>
            <c:v>Hommes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r_vote_finns!$C$1:$G$1</c15:sqref>
                  </c15:fullRef>
                </c:ext>
              </c:extLst>
              <c:f>r_vote_finns!$E$1:$G$1</c:f>
              <c:strCache>
                <c:ptCount val="3"/>
                <c:pt idx="0">
                  <c:v>1995-99</c:v>
                </c:pt>
                <c:pt idx="1">
                  <c:v>2002-07</c:v>
                </c:pt>
                <c:pt idx="2">
                  <c:v>2011-15</c:v>
                </c:pt>
              </c:strCache>
            </c:strRef>
          </c:cat>
          <c:val>
            <c:numRef>
              <c:extLst>
                <c:ext xmlns:c15="http://schemas.microsoft.com/office/drawing/2012/chart" uri="{02D57815-91ED-43cb-92C2-25804820EDAC}">
                  <c15:fullRef>
                    <c15:sqref>r_vote_finns!$C$29:$G$29</c15:sqref>
                  </c15:fullRef>
                </c:ext>
              </c:extLst>
              <c:f>r_vote_finns!$E$29:$G$29</c:f>
              <c:numCache>
                <c:formatCode>General</c:formatCode>
                <c:ptCount val="3"/>
                <c:pt idx="0">
                  <c:v>8.5832197219133377E-3</c:v>
                </c:pt>
                <c:pt idx="1">
                  <c:v>3.3411238342523575E-2</c:v>
                </c:pt>
                <c:pt idx="2">
                  <c:v>0.2113339751958847</c:v>
                </c:pt>
              </c:numCache>
            </c:numRef>
          </c:val>
          <c:extLst xmlns:c16r2="http://schemas.microsoft.com/office/drawing/2015/06/chart">
            <c:ext xmlns:c16="http://schemas.microsoft.com/office/drawing/2014/chart" uri="{C3380CC4-5D6E-409C-BE32-E72D297353CC}">
              <c16:uniqueId val="{00000001-7CF7-423F-A031-1F9004B36FE1}"/>
            </c:ext>
          </c:extLst>
        </c:ser>
        <c:dLbls>
          <c:showLegendKey val="0"/>
          <c:showVal val="0"/>
          <c:showCatName val="0"/>
          <c:showSerName val="0"/>
          <c:showPercent val="0"/>
          <c:showBubbleSize val="0"/>
        </c:dLbls>
        <c:gapWidth val="219"/>
        <c:overlap val="-27"/>
        <c:axId val="2119400384"/>
        <c:axId val="2119394400"/>
        <c:extLst xmlns:c16r2="http://schemas.microsoft.com/office/drawing/2015/06/chart"/>
      </c:barChart>
      <c:catAx>
        <c:axId val="21194003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94400"/>
        <c:crosses val="autoZero"/>
        <c:auto val="1"/>
        <c:lblAlgn val="ctr"/>
        <c:lblOffset val="100"/>
        <c:noMultiLvlLbl val="0"/>
      </c:catAx>
      <c:valAx>
        <c:axId val="2119394400"/>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400384"/>
        <c:crosses val="autoZero"/>
        <c:crossBetween val="between"/>
      </c:valAx>
      <c:spPr>
        <a:noFill/>
        <a:ln>
          <a:solidFill>
            <a:sysClr val="windowText" lastClr="000000"/>
          </a:solidFill>
        </a:ln>
        <a:effectLst/>
      </c:spPr>
    </c:plotArea>
    <c:legend>
      <c:legendPos val="b"/>
      <c:layout>
        <c:manualLayout>
          <c:xMode val="edge"/>
          <c:yMode val="edge"/>
          <c:x val="0.68240859179876701"/>
          <c:y val="0.115275928194309"/>
          <c:w val="0.291605310617851"/>
          <c:h val="9.10670638369110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DC16 - Vote pour les Vrais Finlandais par tranche d'âge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7076794705627"/>
          <c:w val="0.91062130312926604"/>
          <c:h val="0.70733295171771504"/>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r_vote_finns!$C$1:$G$1</c15:sqref>
                  </c15:fullRef>
                </c:ext>
              </c:extLst>
              <c:f>r_vote_finns!$E$1:$G$1</c:f>
              <c:strCache>
                <c:ptCount val="3"/>
                <c:pt idx="0">
                  <c:v>1995-99</c:v>
                </c:pt>
                <c:pt idx="1">
                  <c:v>2002-07</c:v>
                </c:pt>
                <c:pt idx="2">
                  <c:v>2011-15</c:v>
                </c:pt>
              </c:strCache>
            </c:strRef>
          </c:cat>
          <c:val>
            <c:numRef>
              <c:extLst>
                <c:ext xmlns:c15="http://schemas.microsoft.com/office/drawing/2012/chart" uri="{02D57815-91ED-43cb-92C2-25804820EDAC}">
                  <c15:fullRef>
                    <c15:sqref>r_vote_finns!$C$38:$G$38</c15:sqref>
                  </c15:fullRef>
                </c:ext>
              </c:extLst>
              <c:f>r_vote_finns!$E$38:$G$38</c:f>
              <c:numCache>
                <c:formatCode>General</c:formatCode>
                <c:ptCount val="3"/>
                <c:pt idx="0">
                  <c:v>1.9951798021793365E-3</c:v>
                </c:pt>
                <c:pt idx="1">
                  <c:v>5.4897390305995941E-2</c:v>
                </c:pt>
                <c:pt idx="2">
                  <c:v>0.19436715543270111</c:v>
                </c:pt>
              </c:numCache>
            </c:numRef>
          </c:val>
          <c:extLst xmlns:c16r2="http://schemas.microsoft.com/office/drawing/2015/06/chart">
            <c:ext xmlns:c16="http://schemas.microsoft.com/office/drawing/2014/chart" uri="{C3380CC4-5D6E-409C-BE32-E72D297353CC}">
              <c16:uniqueId val="{00000000-3135-40FF-A933-BBAA26024811}"/>
            </c:ext>
          </c:extLst>
        </c:ser>
        <c:ser>
          <c:idx val="1"/>
          <c:order val="1"/>
          <c:tx>
            <c:v>40-59</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r_vote_finns!$C$1:$G$1</c15:sqref>
                  </c15:fullRef>
                </c:ext>
              </c:extLst>
              <c:f>r_vote_finns!$E$1:$G$1</c:f>
              <c:strCache>
                <c:ptCount val="3"/>
                <c:pt idx="0">
                  <c:v>1995-99</c:v>
                </c:pt>
                <c:pt idx="1">
                  <c:v>2002-07</c:v>
                </c:pt>
                <c:pt idx="2">
                  <c:v>2011-15</c:v>
                </c:pt>
              </c:strCache>
            </c:strRef>
          </c:cat>
          <c:val>
            <c:numRef>
              <c:extLst>
                <c:ext xmlns:c15="http://schemas.microsoft.com/office/drawing/2012/chart" uri="{02D57815-91ED-43cb-92C2-25804820EDAC}">
                  <c15:fullRef>
                    <c15:sqref>r_vote_finns!$C$39:$G$39</c15:sqref>
                  </c15:fullRef>
                </c:ext>
              </c:extLst>
              <c:f>r_vote_finns!$E$39:$G$39</c:f>
              <c:numCache>
                <c:formatCode>General</c:formatCode>
                <c:ptCount val="3"/>
                <c:pt idx="0">
                  <c:v>1.0003951378166676E-2</c:v>
                </c:pt>
                <c:pt idx="1">
                  <c:v>1.6822386533021927E-2</c:v>
                </c:pt>
                <c:pt idx="2">
                  <c:v>0.21566858887672424</c:v>
                </c:pt>
              </c:numCache>
            </c:numRef>
          </c:val>
          <c:extLst xmlns:c16r2="http://schemas.microsoft.com/office/drawing/2015/06/chart">
            <c:ext xmlns:c16="http://schemas.microsoft.com/office/drawing/2014/chart" uri="{C3380CC4-5D6E-409C-BE32-E72D297353CC}">
              <c16:uniqueId val="{00000001-3135-40FF-A933-BBAA26024811}"/>
            </c:ext>
          </c:extLst>
        </c:ser>
        <c:ser>
          <c:idx val="2"/>
          <c:order val="2"/>
          <c:tx>
            <c:v>60+</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r_vote_finns!$C$1:$G$1</c15:sqref>
                  </c15:fullRef>
                </c:ext>
              </c:extLst>
              <c:f>r_vote_finns!$E$1:$G$1</c:f>
              <c:strCache>
                <c:ptCount val="3"/>
                <c:pt idx="0">
                  <c:v>1995-99</c:v>
                </c:pt>
                <c:pt idx="1">
                  <c:v>2002-07</c:v>
                </c:pt>
                <c:pt idx="2">
                  <c:v>2011-15</c:v>
                </c:pt>
              </c:strCache>
            </c:strRef>
          </c:cat>
          <c:val>
            <c:numRef>
              <c:extLst>
                <c:ext xmlns:c15="http://schemas.microsoft.com/office/drawing/2012/chart" uri="{02D57815-91ED-43cb-92C2-25804820EDAC}">
                  <c15:fullRef>
                    <c15:sqref>r_vote_finns!$C$40:$G$40</c15:sqref>
                  </c15:fullRef>
                </c:ext>
              </c:extLst>
              <c:f>r_vote_finns!$E$40:$G$40</c:f>
              <c:numCache>
                <c:formatCode>General</c:formatCode>
                <c:ptCount val="3"/>
                <c:pt idx="0">
                  <c:v>5.8912942185997963E-3</c:v>
                </c:pt>
                <c:pt idx="1">
                  <c:v>1.5309168957173824E-2</c:v>
                </c:pt>
                <c:pt idx="2">
                  <c:v>0.1482568085193634</c:v>
                </c:pt>
              </c:numCache>
            </c:numRef>
          </c:val>
          <c:extLst xmlns:c16r2="http://schemas.microsoft.com/office/drawing/2015/06/chart">
            <c:ext xmlns:c16="http://schemas.microsoft.com/office/drawing/2014/chart" uri="{C3380CC4-5D6E-409C-BE32-E72D297353CC}">
              <c16:uniqueId val="{00000002-3135-40FF-A933-BBAA26024811}"/>
            </c:ext>
          </c:extLst>
        </c:ser>
        <c:dLbls>
          <c:showLegendKey val="0"/>
          <c:showVal val="0"/>
          <c:showCatName val="0"/>
          <c:showSerName val="0"/>
          <c:showPercent val="0"/>
          <c:showBubbleSize val="0"/>
        </c:dLbls>
        <c:gapWidth val="219"/>
        <c:overlap val="-27"/>
        <c:axId val="2119397664"/>
        <c:axId val="2119388416"/>
        <c:extLst xmlns:c16r2="http://schemas.microsoft.com/office/drawing/2015/06/chart"/>
      </c:barChart>
      <c:catAx>
        <c:axId val="21193976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88416"/>
        <c:crosses val="autoZero"/>
        <c:auto val="1"/>
        <c:lblAlgn val="ctr"/>
        <c:lblOffset val="100"/>
        <c:noMultiLvlLbl val="0"/>
      </c:catAx>
      <c:valAx>
        <c:axId val="2119388416"/>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97664"/>
        <c:crosses val="autoZero"/>
        <c:crossBetween val="between"/>
      </c:valAx>
      <c:spPr>
        <a:noFill/>
        <a:ln>
          <a:solidFill>
            <a:sysClr val="windowText" lastClr="000000"/>
          </a:solidFill>
        </a:ln>
        <a:effectLst/>
      </c:spPr>
    </c:plotArea>
    <c:legend>
      <c:legendPos val="b"/>
      <c:layout>
        <c:manualLayout>
          <c:xMode val="edge"/>
          <c:yMode val="edge"/>
          <c:x val="0.57870506231508201"/>
          <c:y val="0.12990073709814601"/>
          <c:w val="0.39804115497826098"/>
          <c:h val="8.062748749043030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DC17 - Vote pour le Parti du centre par niveau de diplôme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2891545698141"/>
          <c:w val="0.91062130312926604"/>
          <c:h val="0.70531150940181597"/>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r_vote_centre!$C$1:$G$1</c:f>
              <c:strCache>
                <c:ptCount val="5"/>
                <c:pt idx="0">
                  <c:v>1972-79</c:v>
                </c:pt>
                <c:pt idx="1">
                  <c:v>1983-87</c:v>
                </c:pt>
                <c:pt idx="2">
                  <c:v>1995-99</c:v>
                </c:pt>
                <c:pt idx="3">
                  <c:v>2002-07</c:v>
                </c:pt>
                <c:pt idx="4">
                  <c:v>2011-15</c:v>
                </c:pt>
              </c:strCache>
            </c:strRef>
          </c:cat>
          <c:val>
            <c:numRef>
              <c:f>r_vote_centre!$C$2:$G$2</c:f>
              <c:numCache>
                <c:formatCode>General</c:formatCode>
                <c:ptCount val="5"/>
                <c:pt idx="0">
                  <c:v>0.21708698570728302</c:v>
                </c:pt>
                <c:pt idx="1">
                  <c:v>0.20307762920856476</c:v>
                </c:pt>
                <c:pt idx="2">
                  <c:v>0.26636755466461182</c:v>
                </c:pt>
                <c:pt idx="3">
                  <c:v>0.27319607138633728</c:v>
                </c:pt>
                <c:pt idx="4">
                  <c:v>0.1917368471622467</c:v>
                </c:pt>
              </c:numCache>
            </c:numRef>
          </c:val>
          <c:extLst xmlns:c16r2="http://schemas.microsoft.com/office/drawing/2015/06/chart">
            <c:ext xmlns:c16="http://schemas.microsoft.com/office/drawing/2014/chart" uri="{C3380CC4-5D6E-409C-BE32-E72D297353CC}">
              <c16:uniqueId val="{00000000-2D9E-4A27-BA96-3EE1631707CF}"/>
            </c:ext>
          </c:extLst>
        </c:ser>
        <c:ser>
          <c:idx val="1"/>
          <c:order val="1"/>
          <c:tx>
            <c:v>Secondaire</c:v>
          </c:tx>
          <c:spPr>
            <a:solidFill>
              <a:srgbClr val="FF0000"/>
            </a:solidFill>
            <a:ln>
              <a:solidFill>
                <a:srgbClr val="FF0000"/>
              </a:solidFill>
            </a:ln>
            <a:effectLst/>
          </c:spPr>
          <c:invertIfNegative val="0"/>
          <c:cat>
            <c:strRef>
              <c:f>r_vote_centre!$C$1:$G$1</c:f>
              <c:strCache>
                <c:ptCount val="5"/>
                <c:pt idx="0">
                  <c:v>1972-79</c:v>
                </c:pt>
                <c:pt idx="1">
                  <c:v>1983-87</c:v>
                </c:pt>
                <c:pt idx="2">
                  <c:v>1995-99</c:v>
                </c:pt>
                <c:pt idx="3">
                  <c:v>2002-07</c:v>
                </c:pt>
                <c:pt idx="4">
                  <c:v>2011-15</c:v>
                </c:pt>
              </c:strCache>
            </c:strRef>
          </c:cat>
          <c:val>
            <c:numRef>
              <c:f>r_vote_centre!$C$3:$G$3</c:f>
              <c:numCache>
                <c:formatCode>General</c:formatCode>
                <c:ptCount val="5"/>
                <c:pt idx="0">
                  <c:v>0.18026405572891235</c:v>
                </c:pt>
                <c:pt idx="1">
                  <c:v>0.16867649555206299</c:v>
                </c:pt>
                <c:pt idx="2">
                  <c:v>0.25740653276443481</c:v>
                </c:pt>
                <c:pt idx="3">
                  <c:v>0.25883963704109192</c:v>
                </c:pt>
                <c:pt idx="4">
                  <c:v>0.19690071046352386</c:v>
                </c:pt>
              </c:numCache>
            </c:numRef>
          </c:val>
          <c:extLst xmlns:c16r2="http://schemas.microsoft.com/office/drawing/2015/06/chart">
            <c:ext xmlns:c16="http://schemas.microsoft.com/office/drawing/2014/chart" uri="{C3380CC4-5D6E-409C-BE32-E72D297353CC}">
              <c16:uniqueId val="{00000001-2D9E-4A27-BA96-3EE1631707CF}"/>
            </c:ext>
          </c:extLst>
        </c:ser>
        <c:ser>
          <c:idx val="2"/>
          <c:order val="2"/>
          <c:tx>
            <c:v>Supérieur</c:v>
          </c:tx>
          <c:spPr>
            <a:solidFill>
              <a:schemeClr val="accent6"/>
            </a:solidFill>
            <a:ln>
              <a:noFill/>
            </a:ln>
            <a:effectLst/>
          </c:spPr>
          <c:invertIfNegative val="0"/>
          <c:cat>
            <c:strRef>
              <c:f>r_vote_centre!$C$1:$G$1</c:f>
              <c:strCache>
                <c:ptCount val="5"/>
                <c:pt idx="0">
                  <c:v>1972-79</c:v>
                </c:pt>
                <c:pt idx="1">
                  <c:v>1983-87</c:v>
                </c:pt>
                <c:pt idx="2">
                  <c:v>1995-99</c:v>
                </c:pt>
                <c:pt idx="3">
                  <c:v>2002-07</c:v>
                </c:pt>
                <c:pt idx="4">
                  <c:v>2011-15</c:v>
                </c:pt>
              </c:strCache>
            </c:strRef>
          </c:cat>
          <c:val>
            <c:numRef>
              <c:f>r_vote_centre!$C$4:$G$4</c:f>
              <c:numCache>
                <c:formatCode>General</c:formatCode>
                <c:ptCount val="5"/>
                <c:pt idx="0">
                  <c:v>8.0461151897907257E-2</c:v>
                </c:pt>
                <c:pt idx="1">
                  <c:v>9.0387322008609772E-2</c:v>
                </c:pt>
                <c:pt idx="2">
                  <c:v>0.20796112716197968</c:v>
                </c:pt>
                <c:pt idx="3">
                  <c:v>0.20202456414699554</c:v>
                </c:pt>
                <c:pt idx="4">
                  <c:v>0.16970092058181763</c:v>
                </c:pt>
              </c:numCache>
            </c:numRef>
          </c:val>
          <c:extLst xmlns:c16r2="http://schemas.microsoft.com/office/drawing/2015/06/chart">
            <c:ext xmlns:c16="http://schemas.microsoft.com/office/drawing/2014/chart" uri="{C3380CC4-5D6E-409C-BE32-E72D297353CC}">
              <c16:uniqueId val="{00000002-2D9E-4A27-BA96-3EE1631707CF}"/>
            </c:ext>
          </c:extLst>
        </c:ser>
        <c:dLbls>
          <c:showLegendKey val="0"/>
          <c:showVal val="0"/>
          <c:showCatName val="0"/>
          <c:showSerName val="0"/>
          <c:showPercent val="0"/>
          <c:showBubbleSize val="0"/>
        </c:dLbls>
        <c:gapWidth val="219"/>
        <c:overlap val="-27"/>
        <c:axId val="2119408000"/>
        <c:axId val="2119390048"/>
        <c:extLst xmlns:c16r2="http://schemas.microsoft.com/office/drawing/2015/06/chart"/>
      </c:barChart>
      <c:catAx>
        <c:axId val="21194080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90048"/>
        <c:crosses val="autoZero"/>
        <c:auto val="1"/>
        <c:lblAlgn val="ctr"/>
        <c:lblOffset val="100"/>
        <c:noMultiLvlLbl val="0"/>
      </c:catAx>
      <c:valAx>
        <c:axId val="2119390048"/>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408000"/>
        <c:crosses val="autoZero"/>
        <c:crossBetween val="between"/>
      </c:valAx>
      <c:spPr>
        <a:noFill/>
        <a:ln>
          <a:solidFill>
            <a:sysClr val="windowText" lastClr="000000"/>
          </a:solidFill>
        </a:ln>
        <a:effectLst/>
      </c:spPr>
    </c:plotArea>
    <c:legend>
      <c:legendPos val="b"/>
      <c:layout>
        <c:manualLayout>
          <c:xMode val="edge"/>
          <c:yMode val="edge"/>
          <c:x val="0.62306088306520302"/>
          <c:y val="0.12155380170553801"/>
          <c:w val="0.33536864397446497"/>
          <c:h val="8.46303522761334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DC18 - Vote pour le Parti du centre par groupe de revenu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7066505277978106E-2"/>
          <c:y val="9.6613672186911206E-2"/>
          <c:w val="0.91062130312926604"/>
          <c:h val="0.717799040160924"/>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r_vote_centre!$C$1:$G$1</c:f>
              <c:strCache>
                <c:ptCount val="5"/>
                <c:pt idx="0">
                  <c:v>1972-79</c:v>
                </c:pt>
                <c:pt idx="1">
                  <c:v>1983-87</c:v>
                </c:pt>
                <c:pt idx="2">
                  <c:v>1995-99</c:v>
                </c:pt>
                <c:pt idx="3">
                  <c:v>2002-07</c:v>
                </c:pt>
                <c:pt idx="4">
                  <c:v>2011-15</c:v>
                </c:pt>
              </c:strCache>
            </c:strRef>
          </c:cat>
          <c:val>
            <c:numRef>
              <c:f>r_vote_centre!$C$18:$G$18</c:f>
              <c:numCache>
                <c:formatCode>General</c:formatCode>
                <c:ptCount val="5"/>
                <c:pt idx="0">
                  <c:v>0.23640967905521393</c:v>
                </c:pt>
                <c:pt idx="1">
                  <c:v>0.19127623736858368</c:v>
                </c:pt>
                <c:pt idx="2">
                  <c:v>0.26702451705932617</c:v>
                </c:pt>
                <c:pt idx="3">
                  <c:v>0.27036574482917786</c:v>
                </c:pt>
                <c:pt idx="4">
                  <c:v>0.20990432798862457</c:v>
                </c:pt>
              </c:numCache>
            </c:numRef>
          </c:val>
          <c:extLst xmlns:c16r2="http://schemas.microsoft.com/office/drawing/2015/06/chart">
            <c:ext xmlns:c16="http://schemas.microsoft.com/office/drawing/2014/chart" uri="{C3380CC4-5D6E-409C-BE32-E72D297353CC}">
              <c16:uniqueId val="{00000000-A4B8-4456-A6D3-E3EAA257B2A2}"/>
            </c:ext>
          </c:extLst>
        </c:ser>
        <c:ser>
          <c:idx val="1"/>
          <c:order val="1"/>
          <c:tx>
            <c:v>40 % du milieu</c:v>
          </c:tx>
          <c:spPr>
            <a:solidFill>
              <a:srgbClr val="FF0000"/>
            </a:solidFill>
            <a:ln>
              <a:solidFill>
                <a:srgbClr val="FF0000"/>
              </a:solidFill>
            </a:ln>
            <a:effectLst/>
          </c:spPr>
          <c:invertIfNegative val="0"/>
          <c:cat>
            <c:strRef>
              <c:f>r_vote_centre!$C$1:$G$1</c:f>
              <c:strCache>
                <c:ptCount val="5"/>
                <c:pt idx="0">
                  <c:v>1972-79</c:v>
                </c:pt>
                <c:pt idx="1">
                  <c:v>1983-87</c:v>
                </c:pt>
                <c:pt idx="2">
                  <c:v>1995-99</c:v>
                </c:pt>
                <c:pt idx="3">
                  <c:v>2002-07</c:v>
                </c:pt>
                <c:pt idx="4">
                  <c:v>2011-15</c:v>
                </c:pt>
              </c:strCache>
            </c:strRef>
          </c:cat>
          <c:val>
            <c:numRef>
              <c:f>r_vote_centre!$C$19:$G$19</c:f>
              <c:numCache>
                <c:formatCode>General</c:formatCode>
                <c:ptCount val="5"/>
                <c:pt idx="0">
                  <c:v>0.16826318204402924</c:v>
                </c:pt>
                <c:pt idx="1">
                  <c:v>0.1604439914226532</c:v>
                </c:pt>
                <c:pt idx="2">
                  <c:v>0.23980897665023804</c:v>
                </c:pt>
                <c:pt idx="3">
                  <c:v>0.2346835732460022</c:v>
                </c:pt>
                <c:pt idx="4">
                  <c:v>0.16965824365615845</c:v>
                </c:pt>
              </c:numCache>
            </c:numRef>
          </c:val>
          <c:extLst xmlns:c16r2="http://schemas.microsoft.com/office/drawing/2015/06/chart">
            <c:ext xmlns:c16="http://schemas.microsoft.com/office/drawing/2014/chart" uri="{C3380CC4-5D6E-409C-BE32-E72D297353CC}">
              <c16:uniqueId val="{00000001-A4B8-4456-A6D3-E3EAA257B2A2}"/>
            </c:ext>
          </c:extLst>
        </c:ser>
        <c:ser>
          <c:idx val="2"/>
          <c:order val="2"/>
          <c:tx>
            <c:v>10 % du haut</c:v>
          </c:tx>
          <c:spPr>
            <a:solidFill>
              <a:schemeClr val="accent6"/>
            </a:solidFill>
            <a:ln>
              <a:solidFill>
                <a:schemeClr val="accent6"/>
              </a:solidFill>
            </a:ln>
            <a:effectLst/>
          </c:spPr>
          <c:invertIfNegative val="0"/>
          <c:cat>
            <c:strRef>
              <c:f>r_vote_centre!$C$1:$G$1</c:f>
              <c:strCache>
                <c:ptCount val="5"/>
                <c:pt idx="0">
                  <c:v>1972-79</c:v>
                </c:pt>
                <c:pt idx="1">
                  <c:v>1983-87</c:v>
                </c:pt>
                <c:pt idx="2">
                  <c:v>1995-99</c:v>
                </c:pt>
                <c:pt idx="3">
                  <c:v>2002-07</c:v>
                </c:pt>
                <c:pt idx="4">
                  <c:v>2011-15</c:v>
                </c:pt>
              </c:strCache>
            </c:strRef>
          </c:cat>
          <c:val>
            <c:numRef>
              <c:f>r_vote_centre!$C$20:$G$20</c:f>
              <c:numCache>
                <c:formatCode>General</c:formatCode>
                <c:ptCount val="5"/>
                <c:pt idx="0">
                  <c:v>0.12992095947265625</c:v>
                </c:pt>
                <c:pt idx="1">
                  <c:v>0.17652924358844757</c:v>
                </c:pt>
                <c:pt idx="2">
                  <c:v>0.21804308891296387</c:v>
                </c:pt>
                <c:pt idx="3">
                  <c:v>0.1857302188873291</c:v>
                </c:pt>
                <c:pt idx="4">
                  <c:v>0.16001570224761963</c:v>
                </c:pt>
              </c:numCache>
            </c:numRef>
          </c:val>
          <c:extLst xmlns:c16r2="http://schemas.microsoft.com/office/drawing/2015/06/chart">
            <c:ext xmlns:c16="http://schemas.microsoft.com/office/drawing/2014/chart" uri="{C3380CC4-5D6E-409C-BE32-E72D297353CC}">
              <c16:uniqueId val="{00000002-A4B8-4456-A6D3-E3EAA257B2A2}"/>
            </c:ext>
          </c:extLst>
        </c:ser>
        <c:dLbls>
          <c:showLegendKey val="0"/>
          <c:showVal val="0"/>
          <c:showCatName val="0"/>
          <c:showSerName val="0"/>
          <c:showPercent val="0"/>
          <c:showBubbleSize val="0"/>
        </c:dLbls>
        <c:gapWidth val="219"/>
        <c:overlap val="-27"/>
        <c:axId val="2119385696"/>
        <c:axId val="2119377536"/>
        <c:extLst xmlns:c16r2="http://schemas.microsoft.com/office/drawing/2015/06/chart"/>
      </c:barChart>
      <c:catAx>
        <c:axId val="21193856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77536"/>
        <c:crosses val="autoZero"/>
        <c:auto val="1"/>
        <c:lblAlgn val="ctr"/>
        <c:lblOffset val="100"/>
        <c:noMultiLvlLbl val="0"/>
      </c:catAx>
      <c:valAx>
        <c:axId val="2119377536"/>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85696"/>
        <c:crosses val="autoZero"/>
        <c:crossBetween val="between"/>
      </c:valAx>
      <c:spPr>
        <a:noFill/>
        <a:ln>
          <a:solidFill>
            <a:sysClr val="windowText" lastClr="000000"/>
          </a:solidFill>
        </a:ln>
        <a:effectLst/>
      </c:spPr>
    </c:plotArea>
    <c:legend>
      <c:legendPos val="b"/>
      <c:layout>
        <c:manualLayout>
          <c:xMode val="edge"/>
          <c:yMode val="edge"/>
          <c:x val="0.50085609901219297"/>
          <c:y val="0.13825833736752799"/>
          <c:w val="0.45541850528633998"/>
          <c:h val="8.27179711970850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DC19 - Vote pour le Parti du centre par genre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1988289629677304"/>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r_vote_centre!$C$1:$G$1</c:f>
              <c:strCache>
                <c:ptCount val="5"/>
                <c:pt idx="0">
                  <c:v>1972-79</c:v>
                </c:pt>
                <c:pt idx="1">
                  <c:v>1983-87</c:v>
                </c:pt>
                <c:pt idx="2">
                  <c:v>1995-99</c:v>
                </c:pt>
                <c:pt idx="3">
                  <c:v>2002-07</c:v>
                </c:pt>
                <c:pt idx="4">
                  <c:v>2011-15</c:v>
                </c:pt>
              </c:strCache>
            </c:strRef>
          </c:cat>
          <c:val>
            <c:numRef>
              <c:f>r_vote_centre!$C$28:$G$28</c:f>
              <c:numCache>
                <c:formatCode>General</c:formatCode>
                <c:ptCount val="5"/>
                <c:pt idx="0">
                  <c:v>0.20059967041015625</c:v>
                </c:pt>
                <c:pt idx="1">
                  <c:v>0.18497453629970551</c:v>
                </c:pt>
                <c:pt idx="2">
                  <c:v>0.24804267287254333</c:v>
                </c:pt>
                <c:pt idx="3">
                  <c:v>0.24633890390396118</c:v>
                </c:pt>
                <c:pt idx="4">
                  <c:v>0.18337032198905945</c:v>
                </c:pt>
              </c:numCache>
            </c:numRef>
          </c:val>
          <c:extLst xmlns:c16r2="http://schemas.microsoft.com/office/drawing/2015/06/chart">
            <c:ext xmlns:c16="http://schemas.microsoft.com/office/drawing/2014/chart" uri="{C3380CC4-5D6E-409C-BE32-E72D297353CC}">
              <c16:uniqueId val="{00000000-789A-4039-8715-06564F025210}"/>
            </c:ext>
          </c:extLst>
        </c:ser>
        <c:ser>
          <c:idx val="1"/>
          <c:order val="1"/>
          <c:tx>
            <c:v>Hommes</c:v>
          </c:tx>
          <c:spPr>
            <a:solidFill>
              <a:schemeClr val="accent5"/>
            </a:solidFill>
            <a:ln>
              <a:solidFill>
                <a:schemeClr val="accent5"/>
              </a:solidFill>
            </a:ln>
            <a:effectLst/>
          </c:spPr>
          <c:invertIfNegative val="0"/>
          <c:cat>
            <c:strRef>
              <c:f>r_vote_centre!$C$1:$G$1</c:f>
              <c:strCache>
                <c:ptCount val="5"/>
                <c:pt idx="0">
                  <c:v>1972-79</c:v>
                </c:pt>
                <c:pt idx="1">
                  <c:v>1983-87</c:v>
                </c:pt>
                <c:pt idx="2">
                  <c:v>1995-99</c:v>
                </c:pt>
                <c:pt idx="3">
                  <c:v>2002-07</c:v>
                </c:pt>
                <c:pt idx="4">
                  <c:v>2011-15</c:v>
                </c:pt>
              </c:strCache>
            </c:strRef>
          </c:cat>
          <c:val>
            <c:numRef>
              <c:f>r_vote_centre!$C$29:$G$29</c:f>
              <c:numCache>
                <c:formatCode>General</c:formatCode>
                <c:ptCount val="5"/>
                <c:pt idx="0">
                  <c:v>0.18149127066135406</c:v>
                </c:pt>
                <c:pt idx="1">
                  <c:v>0.17010858654975891</c:v>
                </c:pt>
                <c:pt idx="2">
                  <c:v>0.25964334607124329</c:v>
                </c:pt>
                <c:pt idx="3">
                  <c:v>0.24476413428783417</c:v>
                </c:pt>
                <c:pt idx="4">
                  <c:v>0.18830524384975433</c:v>
                </c:pt>
              </c:numCache>
            </c:numRef>
          </c:val>
          <c:extLst xmlns:c16r2="http://schemas.microsoft.com/office/drawing/2015/06/chart">
            <c:ext xmlns:c16="http://schemas.microsoft.com/office/drawing/2014/chart" uri="{C3380CC4-5D6E-409C-BE32-E72D297353CC}">
              <c16:uniqueId val="{00000001-789A-4039-8715-06564F025210}"/>
            </c:ext>
          </c:extLst>
        </c:ser>
        <c:dLbls>
          <c:showLegendKey val="0"/>
          <c:showVal val="0"/>
          <c:showCatName val="0"/>
          <c:showSerName val="0"/>
          <c:showPercent val="0"/>
          <c:showBubbleSize val="0"/>
        </c:dLbls>
        <c:gapWidth val="219"/>
        <c:overlap val="-27"/>
        <c:axId val="2119386784"/>
        <c:axId val="2119391680"/>
        <c:extLst xmlns:c16r2="http://schemas.microsoft.com/office/drawing/2015/06/chart"/>
      </c:barChart>
      <c:catAx>
        <c:axId val="21193867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91680"/>
        <c:crosses val="autoZero"/>
        <c:auto val="1"/>
        <c:lblAlgn val="ctr"/>
        <c:lblOffset val="100"/>
        <c:noMultiLvlLbl val="0"/>
      </c:catAx>
      <c:valAx>
        <c:axId val="2119391680"/>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86784"/>
        <c:crosses val="autoZero"/>
        <c:crossBetween val="between"/>
      </c:valAx>
      <c:spPr>
        <a:noFill/>
        <a:ln>
          <a:solidFill>
            <a:sysClr val="windowText" lastClr="000000"/>
          </a:solidFill>
        </a:ln>
        <a:effectLst/>
      </c:spPr>
    </c:plotArea>
    <c:legend>
      <c:legendPos val="b"/>
      <c:layout>
        <c:manualLayout>
          <c:xMode val="edge"/>
          <c:yMode val="edge"/>
          <c:x val="0.61145136222515994"/>
          <c:y val="0.14243930478083799"/>
          <c:w val="0.31343830433280701"/>
          <c:h val="7.0175068957156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DA2 - Composition de l'électorat par niveau de diplôme en Finlande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142571674006E-2"/>
          <c:y val="0.11545025864509301"/>
          <c:w val="0.91062130312926604"/>
          <c:h val="0.59013114988563098"/>
        </c:manualLayout>
      </c:layout>
      <c:barChart>
        <c:barDir val="col"/>
        <c:grouping val="percentStacked"/>
        <c:varyColors val="0"/>
        <c:ser>
          <c:idx val="2"/>
          <c:order val="0"/>
          <c:tx>
            <c:v>Diplôme: Primaire</c:v>
          </c:tx>
          <c:spPr>
            <a:solidFill>
              <a:schemeClr val="accent5"/>
            </a:solidFill>
            <a:ln>
              <a:solidFill>
                <a:schemeClr val="accent5"/>
              </a:solidFill>
            </a:ln>
            <a:effectLst/>
          </c:spPr>
          <c:invertIfNegative val="0"/>
          <c:cat>
            <c:strRef>
              <c:f>'TDC2'!$B$2:$F$2</c:f>
              <c:strCache>
                <c:ptCount val="5"/>
                <c:pt idx="0">
                  <c:v>1972-79</c:v>
                </c:pt>
                <c:pt idx="1">
                  <c:v>1983-87</c:v>
                </c:pt>
                <c:pt idx="2">
                  <c:v>1995-99</c:v>
                </c:pt>
                <c:pt idx="3">
                  <c:v>2002-07</c:v>
                </c:pt>
                <c:pt idx="4">
                  <c:v>2011-15</c:v>
                </c:pt>
              </c:strCache>
            </c:strRef>
          </c:cat>
          <c:val>
            <c:numRef>
              <c:f>'TDC2'!$B$8:$F$8</c:f>
              <c:numCache>
                <c:formatCode>0%</c:formatCode>
                <c:ptCount val="5"/>
                <c:pt idx="0">
                  <c:v>0.50347459316253662</c:v>
                </c:pt>
                <c:pt idx="1">
                  <c:v>0.46225690841674805</c:v>
                </c:pt>
                <c:pt idx="2">
                  <c:v>0.29975247383117676</c:v>
                </c:pt>
                <c:pt idx="3">
                  <c:v>0.19983601570129395</c:v>
                </c:pt>
                <c:pt idx="4">
                  <c:v>9.6699491143226624E-2</c:v>
                </c:pt>
              </c:numCache>
            </c:numRef>
          </c:val>
          <c:extLst xmlns:c16r2="http://schemas.microsoft.com/office/drawing/2015/06/chart">
            <c:ext xmlns:c16="http://schemas.microsoft.com/office/drawing/2014/chart" uri="{C3380CC4-5D6E-409C-BE32-E72D297353CC}">
              <c16:uniqueId val="{00000005-70BB-4A12-8B44-ACF2214FA80F}"/>
            </c:ext>
          </c:extLst>
        </c:ser>
        <c:ser>
          <c:idx val="3"/>
          <c:order val="1"/>
          <c:tx>
            <c:v>Diplôme: Secondaire</c:v>
          </c:tx>
          <c:spPr>
            <a:solidFill>
              <a:srgbClr val="FF0000"/>
            </a:solidFill>
            <a:ln>
              <a:solidFill>
                <a:srgbClr val="FF0000"/>
              </a:solidFill>
            </a:ln>
            <a:effectLst/>
          </c:spPr>
          <c:invertIfNegative val="0"/>
          <c:cat>
            <c:strRef>
              <c:f>'TDC2'!$B$2:$F$2</c:f>
              <c:strCache>
                <c:ptCount val="5"/>
                <c:pt idx="0">
                  <c:v>1972-79</c:v>
                </c:pt>
                <c:pt idx="1">
                  <c:v>1983-87</c:v>
                </c:pt>
                <c:pt idx="2">
                  <c:v>1995-99</c:v>
                </c:pt>
                <c:pt idx="3">
                  <c:v>2002-07</c:v>
                </c:pt>
                <c:pt idx="4">
                  <c:v>2011-15</c:v>
                </c:pt>
              </c:strCache>
            </c:strRef>
          </c:cat>
          <c:val>
            <c:numRef>
              <c:f>'TDC2'!$B$9:$F$9</c:f>
              <c:numCache>
                <c:formatCode>0%</c:formatCode>
                <c:ptCount val="5"/>
                <c:pt idx="0">
                  <c:v>0.42964327335357666</c:v>
                </c:pt>
                <c:pt idx="1">
                  <c:v>0.45473426580429077</c:v>
                </c:pt>
                <c:pt idx="2">
                  <c:v>0.57215249538421631</c:v>
                </c:pt>
                <c:pt idx="3">
                  <c:v>0.57394713163375854</c:v>
                </c:pt>
                <c:pt idx="4">
                  <c:v>0.58260524272918701</c:v>
                </c:pt>
              </c:numCache>
            </c:numRef>
          </c:val>
          <c:extLst xmlns:c16r2="http://schemas.microsoft.com/office/drawing/2015/06/chart">
            <c:ext xmlns:c16="http://schemas.microsoft.com/office/drawing/2014/chart" uri="{C3380CC4-5D6E-409C-BE32-E72D297353CC}">
              <c16:uniqueId val="{00000007-70BB-4A12-8B44-ACF2214FA80F}"/>
            </c:ext>
          </c:extLst>
        </c:ser>
        <c:ser>
          <c:idx val="5"/>
          <c:order val="2"/>
          <c:tx>
            <c:v>Diplôme: Supérieur</c:v>
          </c:tx>
          <c:spPr>
            <a:solidFill>
              <a:schemeClr val="accent6"/>
            </a:solidFill>
            <a:ln>
              <a:solidFill>
                <a:schemeClr val="accent6"/>
              </a:solidFill>
            </a:ln>
            <a:effectLst/>
          </c:spPr>
          <c:invertIfNegative val="0"/>
          <c:cat>
            <c:strRef>
              <c:f>'TDC2'!$B$2:$F$2</c:f>
              <c:strCache>
                <c:ptCount val="5"/>
                <c:pt idx="0">
                  <c:v>1972-79</c:v>
                </c:pt>
                <c:pt idx="1">
                  <c:v>1983-87</c:v>
                </c:pt>
                <c:pt idx="2">
                  <c:v>1995-99</c:v>
                </c:pt>
                <c:pt idx="3">
                  <c:v>2002-07</c:v>
                </c:pt>
                <c:pt idx="4">
                  <c:v>2011-15</c:v>
                </c:pt>
              </c:strCache>
            </c:strRef>
          </c:cat>
          <c:val>
            <c:numRef>
              <c:f>'TDC2'!$B$10:$F$10</c:f>
              <c:numCache>
                <c:formatCode>0%</c:formatCode>
                <c:ptCount val="5"/>
                <c:pt idx="0">
                  <c:v>6.6882118582725525E-2</c:v>
                </c:pt>
                <c:pt idx="1">
                  <c:v>8.3008810877799988E-2</c:v>
                </c:pt>
                <c:pt idx="2">
                  <c:v>0.12809501588344574</c:v>
                </c:pt>
                <c:pt idx="3">
                  <c:v>0.2262168824672699</c:v>
                </c:pt>
                <c:pt idx="4">
                  <c:v>0.32069525122642517</c:v>
                </c:pt>
              </c:numCache>
            </c:numRef>
          </c:val>
          <c:extLst xmlns:c16r2="http://schemas.microsoft.com/office/drawing/2015/06/chart">
            <c:ext xmlns:c16="http://schemas.microsoft.com/office/drawing/2014/chart" uri="{C3380CC4-5D6E-409C-BE32-E72D297353CC}">
              <c16:uniqueId val="{00000009-70BB-4A12-8B44-ACF2214FA80F}"/>
            </c:ext>
          </c:extLst>
        </c:ser>
        <c:dLbls>
          <c:showLegendKey val="0"/>
          <c:showVal val="0"/>
          <c:showCatName val="0"/>
          <c:showSerName val="0"/>
          <c:showPercent val="0"/>
          <c:showBubbleSize val="0"/>
        </c:dLbls>
        <c:gapWidth val="219"/>
        <c:overlap val="100"/>
        <c:axId val="1909256752"/>
        <c:axId val="1909259472"/>
      </c:barChart>
      <c:catAx>
        <c:axId val="19092567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09259472"/>
        <c:crosses val="autoZero"/>
        <c:auto val="1"/>
        <c:lblAlgn val="ctr"/>
        <c:lblOffset val="100"/>
        <c:noMultiLvlLbl val="0"/>
      </c:catAx>
      <c:valAx>
        <c:axId val="19092594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09256752"/>
        <c:crosses val="autoZero"/>
        <c:crossBetween val="between"/>
      </c:valAx>
      <c:spPr>
        <a:noFill/>
        <a:ln>
          <a:solidFill>
            <a:sysClr val="windowText" lastClr="000000"/>
          </a:solidFill>
        </a:ln>
        <a:effectLst/>
      </c:spPr>
    </c:plotArea>
    <c:legend>
      <c:legendPos val="b"/>
      <c:layout>
        <c:manualLayout>
          <c:xMode val="edge"/>
          <c:yMode val="edge"/>
          <c:x val="6.5044539663579398E-2"/>
          <c:y val="0.78538504455642399"/>
          <c:w val="0.91923581626636597"/>
          <c:h val="7.43056139535114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DC20 - Vote pour le Parti du centre par tranche d'âge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6613672186911206E-2"/>
          <c:w val="0.91062130312926604"/>
          <c:h val="0.71570196677044096"/>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r_vote_centre!$C$1:$G$1</c:f>
              <c:strCache>
                <c:ptCount val="5"/>
                <c:pt idx="0">
                  <c:v>1972-79</c:v>
                </c:pt>
                <c:pt idx="1">
                  <c:v>1983-87</c:v>
                </c:pt>
                <c:pt idx="2">
                  <c:v>1995-99</c:v>
                </c:pt>
                <c:pt idx="3">
                  <c:v>2002-07</c:v>
                </c:pt>
                <c:pt idx="4">
                  <c:v>2011-15</c:v>
                </c:pt>
              </c:strCache>
            </c:strRef>
          </c:cat>
          <c:val>
            <c:numRef>
              <c:f>r_vote_centre!$C$38:$G$38</c:f>
              <c:numCache>
                <c:formatCode>General</c:formatCode>
                <c:ptCount val="5"/>
                <c:pt idx="0">
                  <c:v>0.18335781991481781</c:v>
                </c:pt>
                <c:pt idx="1">
                  <c:v>0.17661148309707642</c:v>
                </c:pt>
                <c:pt idx="2">
                  <c:v>0.29873612523078918</c:v>
                </c:pt>
                <c:pt idx="3">
                  <c:v>0.25825640559196472</c:v>
                </c:pt>
                <c:pt idx="4">
                  <c:v>0.16715236008167267</c:v>
                </c:pt>
              </c:numCache>
            </c:numRef>
          </c:val>
          <c:extLst xmlns:c16r2="http://schemas.microsoft.com/office/drawing/2015/06/chart">
            <c:ext xmlns:c16="http://schemas.microsoft.com/office/drawing/2014/chart" uri="{C3380CC4-5D6E-409C-BE32-E72D297353CC}">
              <c16:uniqueId val="{00000000-3701-4CCA-9B7F-4051DD6F546B}"/>
            </c:ext>
          </c:extLst>
        </c:ser>
        <c:ser>
          <c:idx val="1"/>
          <c:order val="1"/>
          <c:tx>
            <c:v>40-59</c:v>
          </c:tx>
          <c:spPr>
            <a:solidFill>
              <a:srgbClr val="FF0000"/>
            </a:solidFill>
            <a:ln>
              <a:solidFill>
                <a:srgbClr val="FF0000"/>
              </a:solidFill>
            </a:ln>
            <a:effectLst/>
          </c:spPr>
          <c:invertIfNegative val="0"/>
          <c:cat>
            <c:strRef>
              <c:f>r_vote_centre!$C$1:$G$1</c:f>
              <c:strCache>
                <c:ptCount val="5"/>
                <c:pt idx="0">
                  <c:v>1972-79</c:v>
                </c:pt>
                <c:pt idx="1">
                  <c:v>1983-87</c:v>
                </c:pt>
                <c:pt idx="2">
                  <c:v>1995-99</c:v>
                </c:pt>
                <c:pt idx="3">
                  <c:v>2002-07</c:v>
                </c:pt>
                <c:pt idx="4">
                  <c:v>2011-15</c:v>
                </c:pt>
              </c:strCache>
            </c:strRef>
          </c:cat>
          <c:val>
            <c:numRef>
              <c:f>r_vote_centre!$C$39:$G$39</c:f>
              <c:numCache>
                <c:formatCode>General</c:formatCode>
                <c:ptCount val="5"/>
                <c:pt idx="0">
                  <c:v>0.2067381739616394</c:v>
                </c:pt>
                <c:pt idx="1">
                  <c:v>0.18474172055721283</c:v>
                </c:pt>
                <c:pt idx="2">
                  <c:v>0.23326823115348816</c:v>
                </c:pt>
                <c:pt idx="3">
                  <c:v>0.23853042721748352</c:v>
                </c:pt>
                <c:pt idx="4">
                  <c:v>0.15334777534008026</c:v>
                </c:pt>
              </c:numCache>
            </c:numRef>
          </c:val>
          <c:extLst xmlns:c16r2="http://schemas.microsoft.com/office/drawing/2015/06/chart">
            <c:ext xmlns:c16="http://schemas.microsoft.com/office/drawing/2014/chart" uri="{C3380CC4-5D6E-409C-BE32-E72D297353CC}">
              <c16:uniqueId val="{00000001-3701-4CCA-9B7F-4051DD6F546B}"/>
            </c:ext>
          </c:extLst>
        </c:ser>
        <c:ser>
          <c:idx val="2"/>
          <c:order val="2"/>
          <c:tx>
            <c:v>60+</c:v>
          </c:tx>
          <c:spPr>
            <a:solidFill>
              <a:schemeClr val="accent6"/>
            </a:solidFill>
            <a:ln>
              <a:solidFill>
                <a:schemeClr val="accent6"/>
              </a:solidFill>
            </a:ln>
            <a:effectLst/>
          </c:spPr>
          <c:invertIfNegative val="0"/>
          <c:cat>
            <c:strRef>
              <c:f>r_vote_centre!$C$1:$G$1</c:f>
              <c:strCache>
                <c:ptCount val="5"/>
                <c:pt idx="0">
                  <c:v>1972-79</c:v>
                </c:pt>
                <c:pt idx="1">
                  <c:v>1983-87</c:v>
                </c:pt>
                <c:pt idx="2">
                  <c:v>1995-99</c:v>
                </c:pt>
                <c:pt idx="3">
                  <c:v>2002-07</c:v>
                </c:pt>
                <c:pt idx="4">
                  <c:v>2011-15</c:v>
                </c:pt>
              </c:strCache>
            </c:strRef>
          </c:cat>
          <c:val>
            <c:numRef>
              <c:f>r_vote_centre!$C$40:$G$40</c:f>
              <c:numCache>
                <c:formatCode>General</c:formatCode>
                <c:ptCount val="5"/>
                <c:pt idx="0">
                  <c:v>0.17797201871871948</c:v>
                </c:pt>
                <c:pt idx="1">
                  <c:v>0.16676720976829529</c:v>
                </c:pt>
                <c:pt idx="2">
                  <c:v>0.22093239426612854</c:v>
                </c:pt>
                <c:pt idx="3">
                  <c:v>0.24085177481174469</c:v>
                </c:pt>
                <c:pt idx="4">
                  <c:v>0.22923362255096436</c:v>
                </c:pt>
              </c:numCache>
            </c:numRef>
          </c:val>
          <c:extLst xmlns:c16r2="http://schemas.microsoft.com/office/drawing/2015/06/chart">
            <c:ext xmlns:c16="http://schemas.microsoft.com/office/drawing/2014/chart" uri="{C3380CC4-5D6E-409C-BE32-E72D297353CC}">
              <c16:uniqueId val="{00000002-3701-4CCA-9B7F-4051DD6F546B}"/>
            </c:ext>
          </c:extLst>
        </c:ser>
        <c:dLbls>
          <c:showLegendKey val="0"/>
          <c:showVal val="0"/>
          <c:showCatName val="0"/>
          <c:showSerName val="0"/>
          <c:showPercent val="0"/>
          <c:showBubbleSize val="0"/>
        </c:dLbls>
        <c:gapWidth val="219"/>
        <c:overlap val="-27"/>
        <c:axId val="2119396032"/>
        <c:axId val="2119392768"/>
        <c:extLst xmlns:c16r2="http://schemas.microsoft.com/office/drawing/2015/06/chart"/>
      </c:barChart>
      <c:catAx>
        <c:axId val="21193960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92768"/>
        <c:crosses val="autoZero"/>
        <c:auto val="1"/>
        <c:lblAlgn val="ctr"/>
        <c:lblOffset val="100"/>
        <c:noMultiLvlLbl val="0"/>
      </c:catAx>
      <c:valAx>
        <c:axId val="2119392768"/>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96032"/>
        <c:crosses val="autoZero"/>
        <c:crossBetween val="between"/>
      </c:valAx>
      <c:spPr>
        <a:noFill/>
        <a:ln>
          <a:solidFill>
            <a:sysClr val="windowText" lastClr="000000"/>
          </a:solidFill>
        </a:ln>
        <a:effectLst/>
      </c:spPr>
    </c:plotArea>
    <c:legend>
      <c:legendPos val="b"/>
      <c:layout>
        <c:manualLayout>
          <c:xMode val="edge"/>
          <c:yMode val="edge"/>
          <c:x val="0.60189942747486702"/>
          <c:y val="0.12153446771429"/>
          <c:w val="0.33800042226213201"/>
          <c:h val="8.48084549037397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DC21 - Vote pour la Ligue verte par niveau de diplôme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2891545698141"/>
          <c:w val="0.91062130312926604"/>
          <c:h val="0.70531150940181597"/>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r_vote_gre!$C$1:$G$1</c15:sqref>
                  </c15:fullRef>
                </c:ext>
              </c:extLst>
              <c:f>r_vote_gre!$D$1:$G$1</c:f>
              <c:strCache>
                <c:ptCount val="4"/>
                <c:pt idx="0">
                  <c:v>1983-87</c:v>
                </c:pt>
                <c:pt idx="1">
                  <c:v>1995-99</c:v>
                </c:pt>
                <c:pt idx="2">
                  <c:v>2002-07</c:v>
                </c:pt>
                <c:pt idx="3">
                  <c:v>2011-15</c:v>
                </c:pt>
              </c:strCache>
            </c:strRef>
          </c:cat>
          <c:val>
            <c:numRef>
              <c:extLst>
                <c:ext xmlns:c15="http://schemas.microsoft.com/office/drawing/2012/chart" uri="{02D57815-91ED-43cb-92C2-25804820EDAC}">
                  <c15:fullRef>
                    <c15:sqref>r_vote_gre!$C$2:$G$2</c15:sqref>
                  </c15:fullRef>
                </c:ext>
              </c:extLst>
              <c:f>r_vote_gre!$D$2:$G$2</c:f>
              <c:numCache>
                <c:formatCode>General</c:formatCode>
                <c:ptCount val="4"/>
                <c:pt idx="0">
                  <c:v>1.3405264355242252E-2</c:v>
                </c:pt>
                <c:pt idx="1">
                  <c:v>3.393009677529335E-2</c:v>
                </c:pt>
                <c:pt idx="2">
                  <c:v>5.0465244799852371E-2</c:v>
                </c:pt>
                <c:pt idx="3">
                  <c:v>3.0484924092888832E-2</c:v>
                </c:pt>
              </c:numCache>
            </c:numRef>
          </c:val>
          <c:extLst xmlns:c16r2="http://schemas.microsoft.com/office/drawing/2015/06/chart">
            <c:ext xmlns:c16="http://schemas.microsoft.com/office/drawing/2014/chart" uri="{C3380CC4-5D6E-409C-BE32-E72D297353CC}">
              <c16:uniqueId val="{00000000-FF45-4CE7-950E-9B66878FCDAA}"/>
            </c:ext>
          </c:extLst>
        </c:ser>
        <c:ser>
          <c:idx val="1"/>
          <c:order val="1"/>
          <c:tx>
            <c:v>Secondaire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r_vote_gre!$C$1:$G$1</c15:sqref>
                  </c15:fullRef>
                </c:ext>
              </c:extLst>
              <c:f>r_vote_gre!$D$1:$G$1</c:f>
              <c:strCache>
                <c:ptCount val="4"/>
                <c:pt idx="0">
                  <c:v>1983-87</c:v>
                </c:pt>
                <c:pt idx="1">
                  <c:v>1995-99</c:v>
                </c:pt>
                <c:pt idx="2">
                  <c:v>2002-07</c:v>
                </c:pt>
                <c:pt idx="3">
                  <c:v>2011-15</c:v>
                </c:pt>
              </c:strCache>
            </c:strRef>
          </c:cat>
          <c:val>
            <c:numRef>
              <c:extLst>
                <c:ext xmlns:c15="http://schemas.microsoft.com/office/drawing/2012/chart" uri="{02D57815-91ED-43cb-92C2-25804820EDAC}">
                  <c15:fullRef>
                    <c15:sqref>r_vote_gre!$C$3:$G$3</c15:sqref>
                  </c15:fullRef>
                </c:ext>
              </c:extLst>
              <c:f>r_vote_gre!$D$3:$G$3</c:f>
              <c:numCache>
                <c:formatCode>General</c:formatCode>
                <c:ptCount val="4"/>
                <c:pt idx="0">
                  <c:v>3.6720193922519684E-2</c:v>
                </c:pt>
                <c:pt idx="1">
                  <c:v>0.11955156922340393</c:v>
                </c:pt>
                <c:pt idx="2">
                  <c:v>8.2918748259544373E-2</c:v>
                </c:pt>
                <c:pt idx="3">
                  <c:v>5.1209706813097E-2</c:v>
                </c:pt>
              </c:numCache>
            </c:numRef>
          </c:val>
          <c:extLst xmlns:c16r2="http://schemas.microsoft.com/office/drawing/2015/06/chart">
            <c:ext xmlns:c16="http://schemas.microsoft.com/office/drawing/2014/chart" uri="{C3380CC4-5D6E-409C-BE32-E72D297353CC}">
              <c16:uniqueId val="{00000001-FF45-4CE7-950E-9B66878FCDAA}"/>
            </c:ext>
          </c:extLst>
        </c:ser>
        <c:ser>
          <c:idx val="2"/>
          <c:order val="2"/>
          <c:tx>
            <c:v>Supérieur</c:v>
          </c:tx>
          <c:spPr>
            <a:solidFill>
              <a:schemeClr val="accent6"/>
            </a:solidFill>
            <a:ln>
              <a:noFill/>
            </a:ln>
            <a:effectLst/>
          </c:spPr>
          <c:invertIfNegative val="0"/>
          <c:cat>
            <c:strRef>
              <c:extLst>
                <c:ext xmlns:c15="http://schemas.microsoft.com/office/drawing/2012/chart" uri="{02D57815-91ED-43cb-92C2-25804820EDAC}">
                  <c15:fullRef>
                    <c15:sqref>r_vote_gre!$C$1:$G$1</c15:sqref>
                  </c15:fullRef>
                </c:ext>
              </c:extLst>
              <c:f>r_vote_gre!$D$1:$G$1</c:f>
              <c:strCache>
                <c:ptCount val="4"/>
                <c:pt idx="0">
                  <c:v>1983-87</c:v>
                </c:pt>
                <c:pt idx="1">
                  <c:v>1995-99</c:v>
                </c:pt>
                <c:pt idx="2">
                  <c:v>2002-07</c:v>
                </c:pt>
                <c:pt idx="3">
                  <c:v>2011-15</c:v>
                </c:pt>
              </c:strCache>
            </c:strRef>
          </c:cat>
          <c:val>
            <c:numRef>
              <c:extLst>
                <c:ext xmlns:c15="http://schemas.microsoft.com/office/drawing/2012/chart" uri="{02D57815-91ED-43cb-92C2-25804820EDAC}">
                  <c15:fullRef>
                    <c15:sqref>r_vote_gre!$C$4:$G$4</c15:sqref>
                  </c15:fullRef>
                </c:ext>
              </c:extLst>
              <c:f>r_vote_gre!$D$4:$G$4</c:f>
              <c:numCache>
                <c:formatCode>General</c:formatCode>
                <c:ptCount val="4"/>
                <c:pt idx="0">
                  <c:v>6.749793142080307E-2</c:v>
                </c:pt>
                <c:pt idx="1">
                  <c:v>0.15789307653903961</c:v>
                </c:pt>
                <c:pt idx="2">
                  <c:v>0.15062794089317322</c:v>
                </c:pt>
                <c:pt idx="3">
                  <c:v>0.13249693810939789</c:v>
                </c:pt>
              </c:numCache>
            </c:numRef>
          </c:val>
          <c:extLst xmlns:c16r2="http://schemas.microsoft.com/office/drawing/2015/06/chart">
            <c:ext xmlns:c16="http://schemas.microsoft.com/office/drawing/2014/chart" uri="{C3380CC4-5D6E-409C-BE32-E72D297353CC}">
              <c16:uniqueId val="{00000002-FF45-4CE7-950E-9B66878FCDAA}"/>
            </c:ext>
          </c:extLst>
        </c:ser>
        <c:dLbls>
          <c:showLegendKey val="0"/>
          <c:showVal val="0"/>
          <c:showCatName val="0"/>
          <c:showSerName val="0"/>
          <c:showPercent val="0"/>
          <c:showBubbleSize val="0"/>
        </c:dLbls>
        <c:gapWidth val="219"/>
        <c:overlap val="-27"/>
        <c:axId val="2119402560"/>
        <c:axId val="2119387872"/>
        <c:extLst xmlns:c16r2="http://schemas.microsoft.com/office/drawing/2015/06/chart"/>
      </c:barChart>
      <c:catAx>
        <c:axId val="21194025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87872"/>
        <c:crosses val="autoZero"/>
        <c:auto val="1"/>
        <c:lblAlgn val="ctr"/>
        <c:lblOffset val="100"/>
        <c:noMultiLvlLbl val="0"/>
      </c:catAx>
      <c:valAx>
        <c:axId val="2119387872"/>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402560"/>
        <c:crosses val="autoZero"/>
        <c:crossBetween val="between"/>
      </c:valAx>
      <c:spPr>
        <a:noFill/>
        <a:ln>
          <a:solidFill>
            <a:sysClr val="windowText" lastClr="000000"/>
          </a:solidFill>
        </a:ln>
        <a:effectLst/>
      </c:spPr>
    </c:plotArea>
    <c:legend>
      <c:legendPos val="b"/>
      <c:layout>
        <c:manualLayout>
          <c:xMode val="edge"/>
          <c:yMode val="edge"/>
          <c:x val="0.62169470171205099"/>
          <c:y val="0.12992429972051101"/>
          <c:w val="0.33536864397446497"/>
          <c:h val="8.468172389837649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DC22 - Vote pour la Ligue verte par groupe de revenu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0798921194398"/>
          <c:w val="0.91062130312926604"/>
          <c:h val="0.71570493269493496"/>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r_vote_centre!$C$1:$G$1</c15:sqref>
                  </c15:fullRef>
                </c:ext>
              </c:extLst>
              <c:f>r_vote_centre!$D$1:$G$1</c:f>
              <c:strCache>
                <c:ptCount val="4"/>
                <c:pt idx="0">
                  <c:v>1983-87</c:v>
                </c:pt>
                <c:pt idx="1">
                  <c:v>1995-99</c:v>
                </c:pt>
                <c:pt idx="2">
                  <c:v>2002-07</c:v>
                </c:pt>
                <c:pt idx="3">
                  <c:v>2011-15</c:v>
                </c:pt>
              </c:strCache>
            </c:strRef>
          </c:cat>
          <c:val>
            <c:numRef>
              <c:extLst>
                <c:ext xmlns:c15="http://schemas.microsoft.com/office/drawing/2012/chart" uri="{02D57815-91ED-43cb-92C2-25804820EDAC}">
                  <c15:fullRef>
                    <c15:sqref>r_vote_gre!$C$18:$G$18</c15:sqref>
                  </c15:fullRef>
                </c:ext>
              </c:extLst>
              <c:f>r_vote_gre!$D$18:$G$18</c:f>
              <c:numCache>
                <c:formatCode>General</c:formatCode>
                <c:ptCount val="4"/>
                <c:pt idx="0">
                  <c:v>2.9551662504673004E-2</c:v>
                </c:pt>
                <c:pt idx="1">
                  <c:v>0.10326109826564789</c:v>
                </c:pt>
                <c:pt idx="2">
                  <c:v>0.10103639215230942</c:v>
                </c:pt>
                <c:pt idx="3">
                  <c:v>7.9735442996025085E-2</c:v>
                </c:pt>
              </c:numCache>
            </c:numRef>
          </c:val>
          <c:extLst xmlns:c16r2="http://schemas.microsoft.com/office/drawing/2015/06/chart">
            <c:ext xmlns:c16="http://schemas.microsoft.com/office/drawing/2014/chart" uri="{C3380CC4-5D6E-409C-BE32-E72D297353CC}">
              <c16:uniqueId val="{00000000-5FA0-4C42-BE47-A2094EA2E76C}"/>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r_vote_centre!$C$1:$G$1</c15:sqref>
                  </c15:fullRef>
                </c:ext>
              </c:extLst>
              <c:f>r_vote_centre!$D$1:$G$1</c:f>
              <c:strCache>
                <c:ptCount val="4"/>
                <c:pt idx="0">
                  <c:v>1983-87</c:v>
                </c:pt>
                <c:pt idx="1">
                  <c:v>1995-99</c:v>
                </c:pt>
                <c:pt idx="2">
                  <c:v>2002-07</c:v>
                </c:pt>
                <c:pt idx="3">
                  <c:v>2011-15</c:v>
                </c:pt>
              </c:strCache>
            </c:strRef>
          </c:cat>
          <c:val>
            <c:numRef>
              <c:extLst>
                <c:ext xmlns:c15="http://schemas.microsoft.com/office/drawing/2012/chart" uri="{02D57815-91ED-43cb-92C2-25804820EDAC}">
                  <c15:fullRef>
                    <c15:sqref>r_vote_gre!$C$19:$G$19</c15:sqref>
                  </c15:fullRef>
                </c:ext>
              </c:extLst>
              <c:f>r_vote_gre!$D$19:$G$19</c:f>
              <c:numCache>
                <c:formatCode>General</c:formatCode>
                <c:ptCount val="4"/>
                <c:pt idx="0">
                  <c:v>2.462443895637989E-2</c:v>
                </c:pt>
                <c:pt idx="1">
                  <c:v>9.4766251742839813E-2</c:v>
                </c:pt>
                <c:pt idx="2">
                  <c:v>9.0665131807327271E-2</c:v>
                </c:pt>
                <c:pt idx="3">
                  <c:v>7.6131328940391541E-2</c:v>
                </c:pt>
              </c:numCache>
            </c:numRef>
          </c:val>
          <c:extLst xmlns:c16r2="http://schemas.microsoft.com/office/drawing/2015/06/chart">
            <c:ext xmlns:c16="http://schemas.microsoft.com/office/drawing/2014/chart" uri="{C3380CC4-5D6E-409C-BE32-E72D297353CC}">
              <c16:uniqueId val="{00000001-5FA0-4C42-BE47-A2094EA2E76C}"/>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r_vote_centre!$C$1:$G$1</c15:sqref>
                  </c15:fullRef>
                </c:ext>
              </c:extLst>
              <c:f>r_vote_centre!$D$1:$G$1</c:f>
              <c:strCache>
                <c:ptCount val="4"/>
                <c:pt idx="0">
                  <c:v>1983-87</c:v>
                </c:pt>
                <c:pt idx="1">
                  <c:v>1995-99</c:v>
                </c:pt>
                <c:pt idx="2">
                  <c:v>2002-07</c:v>
                </c:pt>
                <c:pt idx="3">
                  <c:v>2011-15</c:v>
                </c:pt>
              </c:strCache>
            </c:strRef>
          </c:cat>
          <c:val>
            <c:numRef>
              <c:extLst>
                <c:ext xmlns:c15="http://schemas.microsoft.com/office/drawing/2012/chart" uri="{02D57815-91ED-43cb-92C2-25804820EDAC}">
                  <c15:fullRef>
                    <c15:sqref>r_vote_gre!$C$20:$G$20</c15:sqref>
                  </c15:fullRef>
                </c:ext>
              </c:extLst>
              <c:f>r_vote_gre!$D$20:$G$20</c:f>
              <c:numCache>
                <c:formatCode>General</c:formatCode>
                <c:ptCount val="4"/>
                <c:pt idx="0">
                  <c:v>3.5029027611017227E-2</c:v>
                </c:pt>
                <c:pt idx="1">
                  <c:v>0.11401955783367157</c:v>
                </c:pt>
                <c:pt idx="2">
                  <c:v>0.10612908005714417</c:v>
                </c:pt>
                <c:pt idx="3">
                  <c:v>9.4373248517513275E-2</c:v>
                </c:pt>
              </c:numCache>
            </c:numRef>
          </c:val>
          <c:extLst xmlns:c16r2="http://schemas.microsoft.com/office/drawing/2015/06/chart">
            <c:ext xmlns:c16="http://schemas.microsoft.com/office/drawing/2014/chart" uri="{C3380CC4-5D6E-409C-BE32-E72D297353CC}">
              <c16:uniqueId val="{00000002-5FA0-4C42-BE47-A2094EA2E76C}"/>
            </c:ext>
          </c:extLst>
        </c:ser>
        <c:dLbls>
          <c:showLegendKey val="0"/>
          <c:showVal val="0"/>
          <c:showCatName val="0"/>
          <c:showSerName val="0"/>
          <c:showPercent val="0"/>
          <c:showBubbleSize val="0"/>
        </c:dLbls>
        <c:gapWidth val="219"/>
        <c:overlap val="-27"/>
        <c:axId val="2119399296"/>
        <c:axId val="2119405824"/>
        <c:extLst xmlns:c16r2="http://schemas.microsoft.com/office/drawing/2015/06/chart"/>
      </c:barChart>
      <c:catAx>
        <c:axId val="21193992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405824"/>
        <c:crosses val="autoZero"/>
        <c:auto val="1"/>
        <c:lblAlgn val="ctr"/>
        <c:lblOffset val="100"/>
        <c:noMultiLvlLbl val="0"/>
      </c:catAx>
      <c:valAx>
        <c:axId val="2119405824"/>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99296"/>
        <c:crosses val="autoZero"/>
        <c:crossBetween val="between"/>
      </c:valAx>
      <c:spPr>
        <a:noFill/>
        <a:ln>
          <a:solidFill>
            <a:sysClr val="windowText" lastClr="000000"/>
          </a:solidFill>
        </a:ln>
        <a:effectLst/>
      </c:spPr>
    </c:plotArea>
    <c:legend>
      <c:legendPos val="b"/>
      <c:layout>
        <c:manualLayout>
          <c:xMode val="edge"/>
          <c:yMode val="edge"/>
          <c:x val="0.52957763579407602"/>
          <c:y val="0.13825833736752799"/>
          <c:w val="0.42669695922914103"/>
          <c:h val="8.27179711970850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DC23 - Vote pour la Ligue verte par genre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1778881430439401"/>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r_vote_gre!$C$1:$G$1</c15:sqref>
                  </c15:fullRef>
                </c:ext>
              </c:extLst>
              <c:f>r_vote_gre!$D$1:$G$1</c:f>
              <c:strCache>
                <c:ptCount val="4"/>
                <c:pt idx="0">
                  <c:v>1983-87</c:v>
                </c:pt>
                <c:pt idx="1">
                  <c:v>1995-99</c:v>
                </c:pt>
                <c:pt idx="2">
                  <c:v>2002-07</c:v>
                </c:pt>
                <c:pt idx="3">
                  <c:v>2011-15</c:v>
                </c:pt>
              </c:strCache>
            </c:strRef>
          </c:cat>
          <c:val>
            <c:numRef>
              <c:extLst>
                <c:ext xmlns:c15="http://schemas.microsoft.com/office/drawing/2012/chart" uri="{02D57815-91ED-43cb-92C2-25804820EDAC}">
                  <c15:fullRef>
                    <c15:sqref>r_vote_centre!$C$28:$G$28</c15:sqref>
                  </c15:fullRef>
                </c:ext>
              </c:extLst>
              <c:f>r_vote_centre!$D$28:$G$28</c:f>
              <c:numCache>
                <c:formatCode>General</c:formatCode>
                <c:ptCount val="4"/>
                <c:pt idx="0">
                  <c:v>0.18497453629970551</c:v>
                </c:pt>
                <c:pt idx="1">
                  <c:v>0.24804267287254333</c:v>
                </c:pt>
                <c:pt idx="2">
                  <c:v>0.24633890390396118</c:v>
                </c:pt>
                <c:pt idx="3">
                  <c:v>0.18337032198905945</c:v>
                </c:pt>
              </c:numCache>
            </c:numRef>
          </c:val>
          <c:extLst xmlns:c16r2="http://schemas.microsoft.com/office/drawing/2015/06/chart">
            <c:ext xmlns:c16="http://schemas.microsoft.com/office/drawing/2014/chart" uri="{C3380CC4-5D6E-409C-BE32-E72D297353CC}">
              <c16:uniqueId val="{00000000-962D-4035-8C51-C8C45C9B3800}"/>
            </c:ext>
          </c:extLst>
        </c:ser>
        <c:ser>
          <c:idx val="1"/>
          <c:order val="1"/>
          <c:tx>
            <c:v>Hommes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r_vote_gre!$C$1:$G$1</c15:sqref>
                  </c15:fullRef>
                </c:ext>
              </c:extLst>
              <c:f>r_vote_gre!$D$1:$G$1</c:f>
              <c:strCache>
                <c:ptCount val="4"/>
                <c:pt idx="0">
                  <c:v>1983-87</c:v>
                </c:pt>
                <c:pt idx="1">
                  <c:v>1995-99</c:v>
                </c:pt>
                <c:pt idx="2">
                  <c:v>2002-07</c:v>
                </c:pt>
                <c:pt idx="3">
                  <c:v>2011-15</c:v>
                </c:pt>
              </c:strCache>
            </c:strRef>
          </c:cat>
          <c:val>
            <c:numRef>
              <c:extLst>
                <c:ext xmlns:c15="http://schemas.microsoft.com/office/drawing/2012/chart" uri="{02D57815-91ED-43cb-92C2-25804820EDAC}">
                  <c15:fullRef>
                    <c15:sqref>r_vote_gre!$C$29:$G$29</c15:sqref>
                  </c15:fullRef>
                </c:ext>
              </c:extLst>
              <c:f>r_vote_gre!$D$29:$G$29</c:f>
              <c:numCache>
                <c:formatCode>General</c:formatCode>
                <c:ptCount val="4"/>
                <c:pt idx="0">
                  <c:v>2.6466818526387215E-2</c:v>
                </c:pt>
                <c:pt idx="1">
                  <c:v>7.1179971098899841E-2</c:v>
                </c:pt>
                <c:pt idx="2">
                  <c:v>7.1315951645374298E-2</c:v>
                </c:pt>
                <c:pt idx="3">
                  <c:v>5.7902790606021881E-2</c:v>
                </c:pt>
              </c:numCache>
            </c:numRef>
          </c:val>
          <c:extLst xmlns:c16r2="http://schemas.microsoft.com/office/drawing/2015/06/chart">
            <c:ext xmlns:c16="http://schemas.microsoft.com/office/drawing/2014/chart" uri="{C3380CC4-5D6E-409C-BE32-E72D297353CC}">
              <c16:uniqueId val="{00000001-962D-4035-8C51-C8C45C9B3800}"/>
            </c:ext>
          </c:extLst>
        </c:ser>
        <c:dLbls>
          <c:showLegendKey val="0"/>
          <c:showVal val="0"/>
          <c:showCatName val="0"/>
          <c:showSerName val="0"/>
          <c:showPercent val="0"/>
          <c:showBubbleSize val="0"/>
        </c:dLbls>
        <c:gapWidth val="219"/>
        <c:overlap val="-27"/>
        <c:axId val="2119407456"/>
        <c:axId val="2119408544"/>
        <c:extLst xmlns:c16r2="http://schemas.microsoft.com/office/drawing/2015/06/chart"/>
      </c:barChart>
      <c:catAx>
        <c:axId val="21194074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408544"/>
        <c:crosses val="autoZero"/>
        <c:auto val="1"/>
        <c:lblAlgn val="ctr"/>
        <c:lblOffset val="100"/>
        <c:noMultiLvlLbl val="0"/>
      </c:catAx>
      <c:valAx>
        <c:axId val="2119408544"/>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407456"/>
        <c:crosses val="autoZero"/>
        <c:crossBetween val="between"/>
      </c:valAx>
      <c:spPr>
        <a:noFill/>
        <a:ln>
          <a:solidFill>
            <a:sysClr val="windowText" lastClr="000000"/>
          </a:solidFill>
        </a:ln>
        <a:effectLst/>
      </c:spPr>
    </c:plotArea>
    <c:legend>
      <c:legendPos val="b"/>
      <c:layout>
        <c:manualLayout>
          <c:xMode val="edge"/>
          <c:yMode val="edge"/>
          <c:x val="0.61145136222515994"/>
          <c:y val="0.125715435127599"/>
          <c:w val="0.31343830433280701"/>
          <c:h val="0.10362276184681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DC24 - Vote pour la Ligue verte par tranche d'âge en Finlande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3244738825104605"/>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r_vote_finns!$C$1:$G$1</c15:sqref>
                  </c15:fullRef>
                </c:ext>
              </c:extLst>
              <c:f>r_vote_finns!$D$1:$G$1</c:f>
              <c:strCache>
                <c:ptCount val="4"/>
                <c:pt idx="0">
                  <c:v>1983-87</c:v>
                </c:pt>
                <c:pt idx="1">
                  <c:v>1995-99</c:v>
                </c:pt>
                <c:pt idx="2">
                  <c:v>2002-07</c:v>
                </c:pt>
                <c:pt idx="3">
                  <c:v>2011-15</c:v>
                </c:pt>
              </c:strCache>
            </c:strRef>
          </c:cat>
          <c:val>
            <c:numRef>
              <c:extLst>
                <c:ext xmlns:c15="http://schemas.microsoft.com/office/drawing/2012/chart" uri="{02D57815-91ED-43cb-92C2-25804820EDAC}">
                  <c15:fullRef>
                    <c15:sqref>r_vote_gre!$C$38:$G$38</c15:sqref>
                  </c15:fullRef>
                </c:ext>
              </c:extLst>
              <c:f>r_vote_gre!$D$38:$G$38</c:f>
              <c:numCache>
                <c:formatCode>General</c:formatCode>
                <c:ptCount val="4"/>
                <c:pt idx="0">
                  <c:v>4.9240246415138245E-2</c:v>
                </c:pt>
                <c:pt idx="1">
                  <c:v>0.16859591007232666</c:v>
                </c:pt>
                <c:pt idx="2">
                  <c:v>0.16024528443813324</c:v>
                </c:pt>
                <c:pt idx="3">
                  <c:v>0.14710386097431183</c:v>
                </c:pt>
              </c:numCache>
            </c:numRef>
          </c:val>
          <c:extLst xmlns:c16r2="http://schemas.microsoft.com/office/drawing/2015/06/chart">
            <c:ext xmlns:c16="http://schemas.microsoft.com/office/drawing/2014/chart" uri="{C3380CC4-5D6E-409C-BE32-E72D297353CC}">
              <c16:uniqueId val="{00000000-8AB0-4E78-9FA9-4E436CA59E1F}"/>
            </c:ext>
          </c:extLst>
        </c:ser>
        <c:ser>
          <c:idx val="1"/>
          <c:order val="1"/>
          <c:tx>
            <c:v>40-59</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r_vote_finns!$C$1:$G$1</c15:sqref>
                  </c15:fullRef>
                </c:ext>
              </c:extLst>
              <c:f>r_vote_finns!$D$1:$G$1</c:f>
              <c:strCache>
                <c:ptCount val="4"/>
                <c:pt idx="0">
                  <c:v>1983-87</c:v>
                </c:pt>
                <c:pt idx="1">
                  <c:v>1995-99</c:v>
                </c:pt>
                <c:pt idx="2">
                  <c:v>2002-07</c:v>
                </c:pt>
                <c:pt idx="3">
                  <c:v>2011-15</c:v>
                </c:pt>
              </c:strCache>
            </c:strRef>
          </c:cat>
          <c:val>
            <c:numRef>
              <c:extLst>
                <c:ext xmlns:c15="http://schemas.microsoft.com/office/drawing/2012/chart" uri="{02D57815-91ED-43cb-92C2-25804820EDAC}">
                  <c15:fullRef>
                    <c15:sqref>r_vote_gre!$C$39:$G$39</c15:sqref>
                  </c15:fullRef>
                </c:ext>
              </c:extLst>
              <c:f>r_vote_gre!$D$39:$G$39</c:f>
              <c:numCache>
                <c:formatCode>General</c:formatCode>
                <c:ptCount val="4"/>
                <c:pt idx="0">
                  <c:v>1.008923165500164E-2</c:v>
                </c:pt>
                <c:pt idx="1">
                  <c:v>7.2538696229457855E-2</c:v>
                </c:pt>
                <c:pt idx="2">
                  <c:v>9.8221391439437866E-2</c:v>
                </c:pt>
                <c:pt idx="3">
                  <c:v>7.0071332156658173E-2</c:v>
                </c:pt>
              </c:numCache>
            </c:numRef>
          </c:val>
          <c:extLst xmlns:c16r2="http://schemas.microsoft.com/office/drawing/2015/06/chart">
            <c:ext xmlns:c16="http://schemas.microsoft.com/office/drawing/2014/chart" uri="{C3380CC4-5D6E-409C-BE32-E72D297353CC}">
              <c16:uniqueId val="{00000001-8AB0-4E78-9FA9-4E436CA59E1F}"/>
            </c:ext>
          </c:extLst>
        </c:ser>
        <c:ser>
          <c:idx val="2"/>
          <c:order val="2"/>
          <c:tx>
            <c:v>60+</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r_vote_finns!$C$1:$G$1</c15:sqref>
                  </c15:fullRef>
                </c:ext>
              </c:extLst>
              <c:f>r_vote_finns!$D$1:$G$1</c:f>
              <c:strCache>
                <c:ptCount val="4"/>
                <c:pt idx="0">
                  <c:v>1983-87</c:v>
                </c:pt>
                <c:pt idx="1">
                  <c:v>1995-99</c:v>
                </c:pt>
                <c:pt idx="2">
                  <c:v>2002-07</c:v>
                </c:pt>
                <c:pt idx="3">
                  <c:v>2011-15</c:v>
                </c:pt>
              </c:strCache>
            </c:strRef>
          </c:cat>
          <c:val>
            <c:numRef>
              <c:extLst>
                <c:ext xmlns:c15="http://schemas.microsoft.com/office/drawing/2012/chart" uri="{02D57815-91ED-43cb-92C2-25804820EDAC}">
                  <c15:fullRef>
                    <c15:sqref>r_vote_gre!$C$40:$G$40</c15:sqref>
                  </c15:fullRef>
                </c:ext>
              </c:extLst>
              <c:f>r_vote_gre!$D$40:$G$40</c:f>
              <c:numCache>
                <c:formatCode>General</c:formatCode>
                <c:ptCount val="4"/>
                <c:pt idx="0">
                  <c:v>6.0474220663309097E-3</c:v>
                </c:pt>
                <c:pt idx="1">
                  <c:v>4.6699829399585724E-2</c:v>
                </c:pt>
                <c:pt idx="2">
                  <c:v>2.0974148064851761E-2</c:v>
                </c:pt>
                <c:pt idx="3">
                  <c:v>2.7058575302362442E-2</c:v>
                </c:pt>
              </c:numCache>
            </c:numRef>
          </c:val>
          <c:extLst xmlns:c16r2="http://schemas.microsoft.com/office/drawing/2015/06/chart">
            <c:ext xmlns:c16="http://schemas.microsoft.com/office/drawing/2014/chart" uri="{C3380CC4-5D6E-409C-BE32-E72D297353CC}">
              <c16:uniqueId val="{00000002-8AB0-4E78-9FA9-4E436CA59E1F}"/>
            </c:ext>
          </c:extLst>
        </c:ser>
        <c:dLbls>
          <c:showLegendKey val="0"/>
          <c:showVal val="0"/>
          <c:showCatName val="0"/>
          <c:showSerName val="0"/>
          <c:showPercent val="0"/>
          <c:showBubbleSize val="0"/>
        </c:dLbls>
        <c:gapWidth val="219"/>
        <c:overlap val="-27"/>
        <c:axId val="2119405280"/>
        <c:axId val="2119378624"/>
        <c:extLst xmlns:c16r2="http://schemas.microsoft.com/office/drawing/2015/06/chart"/>
      </c:barChart>
      <c:catAx>
        <c:axId val="21194052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78624"/>
        <c:crosses val="autoZero"/>
        <c:auto val="1"/>
        <c:lblAlgn val="ctr"/>
        <c:lblOffset val="100"/>
        <c:noMultiLvlLbl val="0"/>
      </c:catAx>
      <c:valAx>
        <c:axId val="2119378624"/>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405280"/>
        <c:crosses val="autoZero"/>
        <c:crossBetween val="between"/>
      </c:valAx>
      <c:spPr>
        <a:noFill/>
        <a:ln>
          <a:solidFill>
            <a:sysClr val="windowText" lastClr="000000"/>
          </a:solidFill>
        </a:ln>
        <a:effectLst/>
      </c:spPr>
    </c:plotArea>
    <c:legend>
      <c:legendPos val="b"/>
      <c:layout>
        <c:manualLayout>
          <c:xMode val="edge"/>
          <c:yMode val="edge"/>
          <c:x val="0.57597274743835702"/>
          <c:y val="0.125715435127599"/>
          <c:w val="0.39804115497826098"/>
          <c:h val="8.062748749043030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DC25 - Décomposition du vote de gauche parmi les électeurs diplômés du primaire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3326767787918"/>
          <c:w val="0.90363229580889004"/>
          <c:h val="0.65546453462832199"/>
        </c:manualLayout>
      </c:layout>
      <c:lineChart>
        <c:grouping val="standard"/>
        <c:varyColors val="0"/>
        <c:ser>
          <c:idx val="0"/>
          <c:order val="0"/>
          <c:tx>
            <c:v>Série1</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r_educ!$B$2:$B$6</c15:sqref>
                  </c15:fullRef>
                </c:ext>
              </c:extLst>
              <c:f>r_educ!$B$2:$B$6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r_votediff!$B$1:$B$6</c15:sqref>
                  </c15:fullRef>
                </c:ext>
              </c:extLst>
              <c:f>r_votediff!$B$1:$B$5</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4D3B-495F-B934-E39C5804A1F4}"/>
            </c:ext>
          </c:extLst>
        </c:ser>
        <c:ser>
          <c:idx val="3"/>
          <c:order val="1"/>
          <c:tx>
            <c:v>Tous partis de gauche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r_educ!$B$2:$B$6</c15:sqref>
                  </c15:fullRef>
                </c:ext>
              </c:extLst>
              <c:f>r_educ!$B$2:$B$6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r_votediff!$F$2:$F$6</c15:sqref>
                  </c15:fullRef>
                </c:ext>
              </c:extLst>
              <c:f>r_votediff!$F$2:$F$6</c:f>
              <c:numCache>
                <c:formatCode>General</c:formatCode>
                <c:ptCount val="5"/>
                <c:pt idx="0">
                  <c:v>18.666654586791992</c:v>
                </c:pt>
                <c:pt idx="1">
                  <c:v>14.854537963867188</c:v>
                </c:pt>
                <c:pt idx="2">
                  <c:v>14.411124229431152</c:v>
                </c:pt>
                <c:pt idx="3">
                  <c:v>6.5574021339416504</c:v>
                </c:pt>
                <c:pt idx="4">
                  <c:v>5.2161655426025391</c:v>
                </c:pt>
              </c:numCache>
            </c:numRef>
          </c:val>
          <c:smooth val="0"/>
          <c:extLst xmlns:c16r2="http://schemas.microsoft.com/office/drawing/2015/06/chart">
            <c:ext xmlns:c16="http://schemas.microsoft.com/office/drawing/2014/chart" uri="{C3380CC4-5D6E-409C-BE32-E72D297353CC}">
              <c16:uniqueId val="{00000002-4D3B-495F-B934-E39C5804A1F4}"/>
            </c:ext>
          </c:extLst>
        </c:ser>
        <c:ser>
          <c:idx val="1"/>
          <c:order val="2"/>
          <c:tx>
            <c:v>Parti social-démocrate</c:v>
          </c:tx>
          <c:spPr>
            <a:ln w="28575" cap="rnd">
              <a:solidFill>
                <a:schemeClr val="accent2"/>
              </a:solidFill>
              <a:round/>
            </a:ln>
            <a:effectLst/>
          </c:spPr>
          <c:marker>
            <c:symbol val="circle"/>
            <c:size val="9"/>
            <c:spPr>
              <a:solidFill>
                <a:schemeClr val="accent2"/>
              </a:solidFill>
              <a:ln w="9525">
                <a:solidFill>
                  <a:schemeClr val="accent2"/>
                </a:solidFill>
              </a:ln>
              <a:effectLst/>
            </c:spPr>
          </c:marker>
          <c:cat>
            <c:strRef>
              <c:extLst>
                <c:ext xmlns:c15="http://schemas.microsoft.com/office/drawing/2012/chart" uri="{02D57815-91ED-43cb-92C2-25804820EDAC}">
                  <c15:fullRef>
                    <c15:sqref>r_educ!$B$2:$B$6</c15:sqref>
                  </c15:fullRef>
                </c:ext>
              </c:extLst>
              <c:f>r_educ!$B$2:$B$6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r_educ!$BN$2:$BN$6</c15:sqref>
                  </c15:fullRef>
                </c:ext>
              </c:extLst>
              <c:f>r_educ!$BN$2:$BN$6</c:f>
              <c:numCache>
                <c:formatCode>General</c:formatCode>
                <c:ptCount val="5"/>
                <c:pt idx="0">
                  <c:v>10.908880233764648</c:v>
                </c:pt>
                <c:pt idx="1">
                  <c:v>12.213380813598633</c:v>
                </c:pt>
                <c:pt idx="2">
                  <c:v>16.990699768066406</c:v>
                </c:pt>
                <c:pt idx="3">
                  <c:v>10.802444458007813</c:v>
                </c:pt>
                <c:pt idx="4">
                  <c:v>7.768610954284668</c:v>
                </c:pt>
              </c:numCache>
            </c:numRef>
          </c:val>
          <c:smooth val="0"/>
          <c:extLst xmlns:c16r2="http://schemas.microsoft.com/office/drawing/2015/06/chart">
            <c:ext xmlns:c16="http://schemas.microsoft.com/office/drawing/2014/chart" uri="{C3380CC4-5D6E-409C-BE32-E72D297353CC}">
              <c16:uniqueId val="{00000001-4D3B-495F-B934-E39C5804A1F4}"/>
            </c:ext>
          </c:extLst>
        </c:ser>
        <c:ser>
          <c:idx val="2"/>
          <c:order val="3"/>
          <c:tx>
            <c:v>Alliance de gauche</c:v>
          </c:tx>
          <c:spPr>
            <a:ln w="28575" cap="rnd">
              <a:solidFill>
                <a:srgbClr val="C00000"/>
              </a:solidFill>
              <a:round/>
            </a:ln>
            <a:effectLst/>
          </c:spPr>
          <c:marker>
            <c:symbol val="circle"/>
            <c:size val="9"/>
            <c:spPr>
              <a:solidFill>
                <a:srgbClr val="C00000"/>
              </a:solidFill>
              <a:ln w="9525">
                <a:solidFill>
                  <a:srgbClr val="C00000"/>
                </a:solidFill>
              </a:ln>
              <a:effectLst/>
            </c:spPr>
          </c:marker>
          <c:cat>
            <c:strRef>
              <c:extLst>
                <c:ext xmlns:c15="http://schemas.microsoft.com/office/drawing/2012/chart" uri="{02D57815-91ED-43cb-92C2-25804820EDAC}">
                  <c15:fullRef>
                    <c15:sqref>r_educ!$B$2:$B$6</c15:sqref>
                  </c15:fullRef>
                </c:ext>
              </c:extLst>
              <c:f>r_educ!$B$2:$B$6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r_educ!$BE$2:$BE$6</c15:sqref>
                  </c15:fullRef>
                </c:ext>
              </c:extLst>
              <c:f>r_educ!$BE$2:$BE$6</c:f>
              <c:numCache>
                <c:formatCode>General</c:formatCode>
                <c:ptCount val="5"/>
                <c:pt idx="0">
                  <c:v>8.7985973358154297</c:v>
                </c:pt>
                <c:pt idx="1">
                  <c:v>6.5667195320129395</c:v>
                </c:pt>
                <c:pt idx="2">
                  <c:v>3.6762740612030029</c:v>
                </c:pt>
                <c:pt idx="3">
                  <c:v>0.578044593334198</c:v>
                </c:pt>
                <c:pt idx="4">
                  <c:v>-2.1002092361450195</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4D3B-495F-B934-E39C5804A1F4}"/>
            </c:ext>
          </c:extLst>
        </c:ser>
        <c:ser>
          <c:idx val="4"/>
          <c:order val="4"/>
          <c:tx>
            <c:v>Verts</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r_educ!$B$2:$B$6</c15:sqref>
                  </c15:fullRef>
                </c:ext>
              </c:extLst>
              <c:f>r_educ!$B$2:$B$6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r_educ!$AD$2:$AD$6</c15:sqref>
                  </c15:fullRef>
                </c:ext>
              </c:extLst>
              <c:f>r_educ!$AD$2:$AD$6</c:f>
              <c:numCache>
                <c:formatCode>General</c:formatCode>
                <c:ptCount val="5"/>
                <c:pt idx="1">
                  <c:v>-2.7428386211395264</c:v>
                </c:pt>
                <c:pt idx="2">
                  <c:v>-6.469789981842041</c:v>
                </c:pt>
                <c:pt idx="3">
                  <c:v>-3.9717376232147217</c:v>
                </c:pt>
                <c:pt idx="4">
                  <c:v>-1.7251230478286743</c:v>
                </c:pt>
              </c:numCache>
            </c:numRef>
          </c:val>
          <c:smooth val="0"/>
          <c:extLst xmlns:c16r2="http://schemas.microsoft.com/office/drawing/2015/06/chart">
            <c:ext xmlns:c16="http://schemas.microsoft.com/office/drawing/2014/chart" uri="{C3380CC4-5D6E-409C-BE32-E72D297353CC}">
              <c16:uniqueId val="{00000002-F1B3-454C-86A1-8EED5B2AD12F}"/>
            </c:ext>
          </c:extLst>
        </c:ser>
        <c:dLbls>
          <c:showLegendKey val="0"/>
          <c:showVal val="0"/>
          <c:showCatName val="0"/>
          <c:showSerName val="0"/>
          <c:showPercent val="0"/>
          <c:showBubbleSize val="0"/>
        </c:dLbls>
        <c:smooth val="0"/>
        <c:axId val="2119382976"/>
        <c:axId val="2119400928"/>
        <c:extLst xmlns:c16r2="http://schemas.microsoft.com/office/drawing/2015/06/chart"/>
      </c:lineChart>
      <c:catAx>
        <c:axId val="211938297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400928"/>
        <c:crosses val="autoZero"/>
        <c:auto val="1"/>
        <c:lblAlgn val="ctr"/>
        <c:lblOffset val="200"/>
        <c:noMultiLvlLbl val="0"/>
      </c:catAx>
      <c:valAx>
        <c:axId val="2119400928"/>
        <c:scaling>
          <c:orientation val="minMax"/>
          <c:max val="4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8297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57106311744420801"/>
          <c:y val="0.12988570321485099"/>
          <c:w val="0.37708352248277199"/>
          <c:h val="0.170340184248979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DC26- Décomposition du vote de gauche parmi les diplômés du supérieur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3326767787918"/>
          <c:w val="0.90363229580889004"/>
          <c:h val="0.65127928562083603"/>
        </c:manualLayout>
      </c:layout>
      <c:lineChart>
        <c:grouping val="standard"/>
        <c:varyColors val="0"/>
        <c:ser>
          <c:idx val="0"/>
          <c:order val="0"/>
          <c:tx>
            <c:v>Série1</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r_educ!$B$2:$B$6</c15:sqref>
                  </c15:fullRef>
                </c:ext>
              </c:extLst>
              <c:f>r_educ!$B$2:$B$6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r_votediff!$B$1:$B$6</c15:sqref>
                  </c15:fullRef>
                </c:ext>
              </c:extLst>
              <c:f>r_votediff!$B$1:$B$5</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5FF4-46D1-AFE9-56D8A16CAACF}"/>
            </c:ext>
          </c:extLst>
        </c:ser>
        <c:ser>
          <c:idx val="3"/>
          <c:order val="1"/>
          <c:tx>
            <c:v>Tous partis de gauche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r_educ!$B$2:$B$6</c15:sqref>
                  </c15:fullRef>
                </c:ext>
              </c:extLst>
              <c:f>r_educ!$B$2:$B$6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r_votediff!$L$2:$L$6</c15:sqref>
                  </c15:fullRef>
                </c:ext>
              </c:extLst>
              <c:f>r_votediff!$L$2:$L$6</c:f>
              <c:numCache>
                <c:formatCode>General</c:formatCode>
                <c:ptCount val="5"/>
                <c:pt idx="0">
                  <c:v>-21.439016342163086</c:v>
                </c:pt>
                <c:pt idx="1">
                  <c:v>-15.342432022094727</c:v>
                </c:pt>
                <c:pt idx="2">
                  <c:v>-9.0145740509033203</c:v>
                </c:pt>
                <c:pt idx="3">
                  <c:v>-5.2853412628173828</c:v>
                </c:pt>
                <c:pt idx="4">
                  <c:v>-2.0707845687866211</c:v>
                </c:pt>
              </c:numCache>
            </c:numRef>
          </c:val>
          <c:smooth val="0"/>
          <c:extLst xmlns:c16r2="http://schemas.microsoft.com/office/drawing/2015/06/chart">
            <c:ext xmlns:c16="http://schemas.microsoft.com/office/drawing/2014/chart" uri="{C3380CC4-5D6E-409C-BE32-E72D297353CC}">
              <c16:uniqueId val="{00000001-5FF4-46D1-AFE9-56D8A16CAACF}"/>
            </c:ext>
          </c:extLst>
        </c:ser>
        <c:ser>
          <c:idx val="1"/>
          <c:order val="2"/>
          <c:tx>
            <c:v>Parti social-démocrate</c:v>
          </c:tx>
          <c:spPr>
            <a:ln w="28575" cap="rnd">
              <a:solidFill>
                <a:schemeClr val="accent2"/>
              </a:solidFill>
              <a:round/>
            </a:ln>
            <a:effectLst/>
          </c:spPr>
          <c:marker>
            <c:symbol val="circle"/>
            <c:size val="9"/>
            <c:spPr>
              <a:solidFill>
                <a:schemeClr val="accent2"/>
              </a:solidFill>
              <a:ln w="9525">
                <a:solidFill>
                  <a:schemeClr val="accent2"/>
                </a:solidFill>
              </a:ln>
              <a:effectLst/>
            </c:spPr>
          </c:marker>
          <c:cat>
            <c:strRef>
              <c:extLst>
                <c:ext xmlns:c15="http://schemas.microsoft.com/office/drawing/2012/chart" uri="{02D57815-91ED-43cb-92C2-25804820EDAC}">
                  <c15:fullRef>
                    <c15:sqref>r_educ!$B$2:$B$6</c15:sqref>
                  </c15:fullRef>
                </c:ext>
              </c:extLst>
              <c:f>r_educ!$B$2:$B$6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r_educ!$BH$2:$BH$6</c15:sqref>
                  </c15:fullRef>
                </c:ext>
              </c:extLst>
              <c:f>r_educ!$BH$2:$BH$6</c:f>
              <c:numCache>
                <c:formatCode>General</c:formatCode>
                <c:ptCount val="5"/>
                <c:pt idx="0">
                  <c:v>-17.275091171264648</c:v>
                </c:pt>
                <c:pt idx="1">
                  <c:v>-17.479156494140625</c:v>
                </c:pt>
                <c:pt idx="2">
                  <c:v>-16.443307876586914</c:v>
                </c:pt>
                <c:pt idx="3">
                  <c:v>-12.454992294311523</c:v>
                </c:pt>
                <c:pt idx="4">
                  <c:v>-9.321568489074707</c:v>
                </c:pt>
              </c:numCache>
            </c:numRef>
          </c:val>
          <c:smooth val="0"/>
          <c:extLst xmlns:c16r2="http://schemas.microsoft.com/office/drawing/2015/06/chart">
            <c:ext xmlns:c16="http://schemas.microsoft.com/office/drawing/2014/chart" uri="{C3380CC4-5D6E-409C-BE32-E72D297353CC}">
              <c16:uniqueId val="{00000002-5FF4-46D1-AFE9-56D8A16CAACF}"/>
            </c:ext>
          </c:extLst>
        </c:ser>
        <c:ser>
          <c:idx val="2"/>
          <c:order val="3"/>
          <c:tx>
            <c:v>Alliance de gauche</c:v>
          </c:tx>
          <c:spPr>
            <a:ln w="28575" cap="rnd">
              <a:solidFill>
                <a:srgbClr val="C00000"/>
              </a:solidFill>
              <a:round/>
            </a:ln>
            <a:effectLst/>
          </c:spPr>
          <c:marker>
            <c:symbol val="circle"/>
            <c:size val="9"/>
            <c:spPr>
              <a:solidFill>
                <a:srgbClr val="C00000"/>
              </a:solidFill>
              <a:ln w="9525">
                <a:solidFill>
                  <a:srgbClr val="C00000"/>
                </a:solidFill>
              </a:ln>
              <a:effectLst/>
            </c:spPr>
          </c:marker>
          <c:cat>
            <c:strRef>
              <c:extLst>
                <c:ext xmlns:c15="http://schemas.microsoft.com/office/drawing/2012/chart" uri="{02D57815-91ED-43cb-92C2-25804820EDAC}">
                  <c15:fullRef>
                    <c15:sqref>r_educ!$B$2:$B$6</c15:sqref>
                  </c15:fullRef>
                </c:ext>
              </c:extLst>
              <c:f>r_educ!$B$2:$B$6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r_educ!$AY$2:$AY$6</c15:sqref>
                  </c15:fullRef>
                </c:ext>
              </c:extLst>
              <c:f>r_educ!$AY$2:$AY$6</c:f>
              <c:numCache>
                <c:formatCode>General</c:formatCode>
                <c:ptCount val="5"/>
                <c:pt idx="0">
                  <c:v>-5.4709658622741699</c:v>
                </c:pt>
                <c:pt idx="1">
                  <c:v>-4.5348424911499023</c:v>
                </c:pt>
                <c:pt idx="2">
                  <c:v>-1.7703841924667358</c:v>
                </c:pt>
                <c:pt idx="3">
                  <c:v>-1.2077717781066895</c:v>
                </c:pt>
                <c:pt idx="4">
                  <c:v>4.198768362402916E-2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5FF4-46D1-AFE9-56D8A16CAACF}"/>
            </c:ext>
          </c:extLst>
        </c:ser>
        <c:ser>
          <c:idx val="4"/>
          <c:order val="4"/>
          <c:tx>
            <c:v>Verts</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r_educ!$B$2:$B$6</c15:sqref>
                  </c15:fullRef>
                </c:ext>
              </c:extLst>
              <c:f>r_educ!$B$2:$B$6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r_educ!$X$2:$X$6</c15:sqref>
                  </c15:fullRef>
                </c:ext>
              </c:extLst>
              <c:f>r_educ!$X$2:$X$6</c:f>
              <c:numCache>
                <c:formatCode>General</c:formatCode>
                <c:ptCount val="5"/>
                <c:pt idx="1">
                  <c:v>4.1812410354614258</c:v>
                </c:pt>
                <c:pt idx="2">
                  <c:v>7.3084936141967773</c:v>
                </c:pt>
                <c:pt idx="3">
                  <c:v>6.9688568115234375</c:v>
                </c:pt>
                <c:pt idx="4">
                  <c:v>6.2505669593811035</c:v>
                </c:pt>
              </c:numCache>
            </c:numRef>
          </c:val>
          <c:smooth val="0"/>
          <c:extLst xmlns:c16r2="http://schemas.microsoft.com/office/drawing/2015/06/chart">
            <c:ext xmlns:c16="http://schemas.microsoft.com/office/drawing/2014/chart" uri="{C3380CC4-5D6E-409C-BE32-E72D297353CC}">
              <c16:uniqueId val="{00000001-A192-4B31-9B91-8F4B54C00C9D}"/>
            </c:ext>
          </c:extLst>
        </c:ser>
        <c:dLbls>
          <c:showLegendKey val="0"/>
          <c:showVal val="0"/>
          <c:showCatName val="0"/>
          <c:showSerName val="0"/>
          <c:showPercent val="0"/>
          <c:showBubbleSize val="0"/>
        </c:dLbls>
        <c:smooth val="0"/>
        <c:axId val="2119383520"/>
        <c:axId val="2119384064"/>
        <c:extLst xmlns:c16r2="http://schemas.microsoft.com/office/drawing/2015/06/chart"/>
      </c:lineChart>
      <c:catAx>
        <c:axId val="211938352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84064"/>
        <c:crosses val="autoZero"/>
        <c:auto val="1"/>
        <c:lblAlgn val="ctr"/>
        <c:lblOffset val="200"/>
        <c:noMultiLvlLbl val="0"/>
      </c:catAx>
      <c:valAx>
        <c:axId val="2119384064"/>
        <c:scaling>
          <c:orientation val="minMax"/>
          <c:max val="3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8352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65703053019684599"/>
          <c:y val="0.13406667062816099"/>
          <c:w val="0.274741364443917"/>
          <c:h val="0.14107341235581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DC27 - Décomposition du vote de droite parmi les électeurs diplômés du primaire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3326767787918"/>
          <c:w val="0.90363229580889004"/>
          <c:h val="0.65127928562083603"/>
        </c:manualLayout>
      </c:layout>
      <c:lineChart>
        <c:grouping val="standard"/>
        <c:varyColors val="0"/>
        <c:ser>
          <c:idx val="0"/>
          <c:order val="0"/>
          <c:tx>
            <c:v>Série1</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r_educ!$B$2:$B$6</c15:sqref>
                  </c15:fullRef>
                </c:ext>
              </c:extLst>
              <c:f>r_educ!$B$2:$B$6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r_votediff!$B$1:$B$6</c15:sqref>
                  </c15:fullRef>
                </c:ext>
              </c:extLst>
              <c:f>r_votediff!$B$1:$B$5</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D51D-45DB-95B6-D08A47E8398C}"/>
            </c:ext>
          </c:extLst>
        </c:ser>
        <c:ser>
          <c:idx val="3"/>
          <c:order val="1"/>
          <c:tx>
            <c:v>Tous partis de droite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r_educ!$B$2:$B$6</c15:sqref>
                  </c15:fullRef>
                </c:ext>
              </c:extLst>
              <c:f>r_educ!$B$2:$B$6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r_educ!$BW$2:$BW$6</c15:sqref>
                  </c15:fullRef>
                </c:ext>
              </c:extLst>
              <c:f>r_educ!$BW$2:$BW$6</c:f>
              <c:numCache>
                <c:formatCode>General</c:formatCode>
                <c:ptCount val="5"/>
                <c:pt idx="0">
                  <c:v>-20.34205436706543</c:v>
                </c:pt>
                <c:pt idx="1">
                  <c:v>-13.598041534423828</c:v>
                </c:pt>
                <c:pt idx="2">
                  <c:v>-14.337545394897461</c:v>
                </c:pt>
                <c:pt idx="3">
                  <c:v>-8.3158760070800781</c:v>
                </c:pt>
                <c:pt idx="4">
                  <c:v>-5.1142258644104004</c:v>
                </c:pt>
              </c:numCache>
            </c:numRef>
          </c:val>
          <c:smooth val="0"/>
          <c:extLst xmlns:c16r2="http://schemas.microsoft.com/office/drawing/2015/06/chart">
            <c:ext xmlns:c16="http://schemas.microsoft.com/office/drawing/2014/chart" uri="{C3380CC4-5D6E-409C-BE32-E72D297353CC}">
              <c16:uniqueId val="{00000001-D51D-45DB-95B6-D08A47E8398C}"/>
            </c:ext>
          </c:extLst>
        </c:ser>
        <c:ser>
          <c:idx val="1"/>
          <c:order val="2"/>
          <c:tx>
            <c:v>Parti de la coalition nationale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r_educ!$B$2:$B$6</c15:sqref>
                  </c15:fullRef>
                </c:ext>
              </c:extLst>
              <c:f>r_educ!$B$2:$B$6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r_educ!$AV$2:$AV$6</c15:sqref>
                  </c15:fullRef>
                </c:ext>
              </c:extLst>
              <c:f>r_educ!$AV$2:$AV$6</c:f>
              <c:numCache>
                <c:formatCode>General</c:formatCode>
                <c:ptCount val="5"/>
                <c:pt idx="0">
                  <c:v>-17.059600830078125</c:v>
                </c:pt>
                <c:pt idx="1">
                  <c:v>-14.925924301147461</c:v>
                </c:pt>
                <c:pt idx="2">
                  <c:v>-14.501282691955566</c:v>
                </c:pt>
                <c:pt idx="3">
                  <c:v>-5.5237436294555664</c:v>
                </c:pt>
                <c:pt idx="4">
                  <c:v>-9.1972789764404297</c:v>
                </c:pt>
              </c:numCache>
            </c:numRef>
          </c:val>
          <c:smooth val="0"/>
          <c:extLst xmlns:c16r2="http://schemas.microsoft.com/office/drawing/2015/06/chart">
            <c:ext xmlns:c16="http://schemas.microsoft.com/office/drawing/2014/chart" uri="{C3380CC4-5D6E-409C-BE32-E72D297353CC}">
              <c16:uniqueId val="{00000002-D51D-45DB-95B6-D08A47E8398C}"/>
            </c:ext>
          </c:extLst>
        </c:ser>
        <c:ser>
          <c:idx val="2"/>
          <c:order val="3"/>
          <c:tx>
            <c:v>Vrais Finlandais</c:v>
          </c:tx>
          <c:spPr>
            <a:ln w="28575" cap="rnd">
              <a:solidFill>
                <a:srgbClr val="002060"/>
              </a:solidFill>
              <a:round/>
            </a:ln>
            <a:effectLst/>
          </c:spPr>
          <c:marker>
            <c:symbol val="circle"/>
            <c:size val="9"/>
            <c:spPr>
              <a:solidFill>
                <a:srgbClr val="002060"/>
              </a:solidFill>
              <a:ln w="9525">
                <a:solidFill>
                  <a:srgbClr val="002060"/>
                </a:solidFill>
              </a:ln>
              <a:effectLst/>
            </c:spPr>
          </c:marker>
          <c:cat>
            <c:strRef>
              <c:extLst>
                <c:ext xmlns:c15="http://schemas.microsoft.com/office/drawing/2012/chart" uri="{02D57815-91ED-43cb-92C2-25804820EDAC}">
                  <c15:fullRef>
                    <c15:sqref>r_educ!$B$2:$B$6</c15:sqref>
                  </c15:fullRef>
                </c:ext>
              </c:extLst>
              <c:f>r_educ!$B$2:$B$6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r_educ!$AM$2:$AM$6</c15:sqref>
                  </c15:fullRef>
                </c:ext>
              </c:extLst>
              <c:f>r_educ!$AM$2:$AM$6</c:f>
              <c:numCache>
                <c:formatCode>General</c:formatCode>
                <c:ptCount val="5"/>
                <c:pt idx="2">
                  <c:v>1.3487892150878906</c:v>
                </c:pt>
                <c:pt idx="3">
                  <c:v>-0.18040816485881805</c:v>
                </c:pt>
                <c:pt idx="4">
                  <c:v>6.5890603065490723</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D51D-45DB-95B6-D08A47E8398C}"/>
            </c:ext>
          </c:extLst>
        </c:ser>
        <c:dLbls>
          <c:showLegendKey val="0"/>
          <c:showVal val="0"/>
          <c:showCatName val="0"/>
          <c:showSerName val="0"/>
          <c:showPercent val="0"/>
          <c:showBubbleSize val="0"/>
        </c:dLbls>
        <c:smooth val="0"/>
        <c:axId val="2119378080"/>
        <c:axId val="2119388960"/>
        <c:extLst xmlns:c16r2="http://schemas.microsoft.com/office/drawing/2015/06/chart"/>
      </c:lineChart>
      <c:catAx>
        <c:axId val="211937808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88960"/>
        <c:crosses val="autoZero"/>
        <c:auto val="1"/>
        <c:lblAlgn val="ctr"/>
        <c:lblOffset val="200"/>
        <c:noMultiLvlLbl val="0"/>
      </c:catAx>
      <c:valAx>
        <c:axId val="2119388960"/>
        <c:scaling>
          <c:orientation val="minMax"/>
          <c:max val="3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7808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52162916735096099"/>
          <c:y val="0.13406667062816099"/>
          <c:w val="0.41014277291218498"/>
          <c:h val="0.14107341235581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DC28 - Décomposition du vote de droite parmi les électeurs diplômés du supérieur</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3326767787918"/>
          <c:w val="0.90363229580889004"/>
          <c:h val="0.66174240813955199"/>
        </c:manualLayout>
      </c:layout>
      <c:lineChart>
        <c:grouping val="standard"/>
        <c:varyColors val="0"/>
        <c:ser>
          <c:idx val="0"/>
          <c:order val="0"/>
          <c:tx>
            <c:v>Série1</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r_educ!$B$2:$B$6</c15:sqref>
                  </c15:fullRef>
                </c:ext>
              </c:extLst>
              <c:f>r_educ!$B$2:$B$6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r_votediff!$B$1:$B$6</c15:sqref>
                  </c15:fullRef>
                </c:ext>
              </c:extLst>
              <c:f>r_votediff!$B$1:$B$5</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761D-4551-BFA3-1E7E1A7018B0}"/>
            </c:ext>
          </c:extLst>
        </c:ser>
        <c:ser>
          <c:idx val="3"/>
          <c:order val="1"/>
          <c:tx>
            <c:v>Tous partis de droite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r_educ!$B$2:$B$6</c15:sqref>
                  </c15:fullRef>
                </c:ext>
              </c:extLst>
              <c:f>r_educ!$B$2:$B$6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r_educ!$BQ$2:$BQ$6</c15:sqref>
                  </c15:fullRef>
                </c:ext>
              </c:extLst>
              <c:f>r_educ!$BQ$2:$BQ$6</c:f>
              <c:numCache>
                <c:formatCode>General</c:formatCode>
                <c:ptCount val="5"/>
                <c:pt idx="0">
                  <c:v>25.48298454284668</c:v>
                </c:pt>
                <c:pt idx="1">
                  <c:v>10.37901496887207</c:v>
                </c:pt>
                <c:pt idx="2">
                  <c:v>10.387080192565918</c:v>
                </c:pt>
                <c:pt idx="3">
                  <c:v>5.7861790657043457</c:v>
                </c:pt>
                <c:pt idx="4">
                  <c:v>3.1094686985015869</c:v>
                </c:pt>
              </c:numCache>
            </c:numRef>
          </c:val>
          <c:smooth val="0"/>
          <c:extLst xmlns:c16r2="http://schemas.microsoft.com/office/drawing/2015/06/chart">
            <c:ext xmlns:c16="http://schemas.microsoft.com/office/drawing/2014/chart" uri="{C3380CC4-5D6E-409C-BE32-E72D297353CC}">
              <c16:uniqueId val="{00000001-761D-4551-BFA3-1E7E1A7018B0}"/>
            </c:ext>
          </c:extLst>
        </c:ser>
        <c:ser>
          <c:idx val="1"/>
          <c:order val="2"/>
          <c:tx>
            <c:v>Parti de la coalition nationale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r_educ!$B$2:$B$6</c15:sqref>
                  </c15:fullRef>
                </c:ext>
              </c:extLst>
              <c:f>r_educ!$B$2:$B$6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r_educ!$AP$2:$AP$6</c15:sqref>
                  </c15:fullRef>
                </c:ext>
              </c:extLst>
              <c:f>r_educ!$AP$2:$AP$6</c:f>
              <c:numCache>
                <c:formatCode>General</c:formatCode>
                <c:ptCount val="5"/>
                <c:pt idx="0">
                  <c:v>19.66180419921875</c:v>
                </c:pt>
                <c:pt idx="1">
                  <c:v>12.040475845336914</c:v>
                </c:pt>
                <c:pt idx="2">
                  <c:v>9.3165922164916992</c:v>
                </c:pt>
                <c:pt idx="3">
                  <c:v>7.0028104782104492</c:v>
                </c:pt>
                <c:pt idx="4">
                  <c:v>16.721254348754883</c:v>
                </c:pt>
              </c:numCache>
            </c:numRef>
          </c:val>
          <c:smooth val="0"/>
          <c:extLst xmlns:c16r2="http://schemas.microsoft.com/office/drawing/2015/06/chart">
            <c:ext xmlns:c16="http://schemas.microsoft.com/office/drawing/2014/chart" uri="{C3380CC4-5D6E-409C-BE32-E72D297353CC}">
              <c16:uniqueId val="{00000002-761D-4551-BFA3-1E7E1A7018B0}"/>
            </c:ext>
          </c:extLst>
        </c:ser>
        <c:ser>
          <c:idx val="2"/>
          <c:order val="3"/>
          <c:tx>
            <c:v>Vrais Finlandais</c:v>
          </c:tx>
          <c:spPr>
            <a:ln w="28575" cap="rnd">
              <a:solidFill>
                <a:srgbClr val="002060"/>
              </a:solidFill>
              <a:round/>
            </a:ln>
            <a:effectLst/>
          </c:spPr>
          <c:marker>
            <c:symbol val="circle"/>
            <c:size val="9"/>
            <c:spPr>
              <a:solidFill>
                <a:srgbClr val="002060"/>
              </a:solidFill>
              <a:ln w="9525">
                <a:solidFill>
                  <a:srgbClr val="002060"/>
                </a:solidFill>
              </a:ln>
              <a:effectLst/>
            </c:spPr>
          </c:marker>
          <c:cat>
            <c:strRef>
              <c:extLst>
                <c:ext xmlns:c15="http://schemas.microsoft.com/office/drawing/2012/chart" uri="{02D57815-91ED-43cb-92C2-25804820EDAC}">
                  <c15:fullRef>
                    <c15:sqref>r_educ!$B$2:$B$6</c15:sqref>
                  </c15:fullRef>
                </c:ext>
              </c:extLst>
              <c:f>r_educ!$B$2:$B$6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r_educ!$AG$2:$AG$6</c15:sqref>
                  </c15:fullRef>
                </c:ext>
              </c:extLst>
              <c:f>r_educ!$AG$2:$AG$6</c:f>
              <c:numCache>
                <c:formatCode>General</c:formatCode>
                <c:ptCount val="5"/>
                <c:pt idx="2">
                  <c:v>-0.67554086446762085</c:v>
                </c:pt>
                <c:pt idx="3">
                  <c:v>-1.0766993761062622</c:v>
                </c:pt>
                <c:pt idx="4">
                  <c:v>-13.912834167480469</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761D-4551-BFA3-1E7E1A7018B0}"/>
            </c:ext>
          </c:extLst>
        </c:ser>
        <c:dLbls>
          <c:showLegendKey val="0"/>
          <c:showVal val="0"/>
          <c:showCatName val="0"/>
          <c:showSerName val="0"/>
          <c:showPercent val="0"/>
          <c:showBubbleSize val="0"/>
        </c:dLbls>
        <c:smooth val="0"/>
        <c:axId val="2119399840"/>
        <c:axId val="2119381344"/>
        <c:extLst xmlns:c16r2="http://schemas.microsoft.com/office/drawing/2015/06/chart"/>
      </c:lineChart>
      <c:catAx>
        <c:axId val="211939984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81344"/>
        <c:crosses val="autoZero"/>
        <c:auto val="1"/>
        <c:lblAlgn val="ctr"/>
        <c:lblOffset val="200"/>
        <c:noMultiLvlLbl val="0"/>
      </c:catAx>
      <c:valAx>
        <c:axId val="2119381344"/>
        <c:scaling>
          <c:orientation val="minMax"/>
          <c:max val="3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9984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56949834288652701"/>
          <c:y val="0.13406667062816099"/>
          <c:w val="0.36227359737661802"/>
          <c:h val="0.14107341235581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DC29 - Décomposition du vote de gauche parmi les femmes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3326767787918"/>
          <c:w val="0.90363229580889004"/>
          <c:h val="0.67848344131148097"/>
        </c:manualLayout>
      </c:layout>
      <c:lineChart>
        <c:grouping val="standard"/>
        <c:varyColors val="0"/>
        <c:ser>
          <c:idx val="0"/>
          <c:order val="0"/>
          <c:tx>
            <c:v>Série1</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r_gender!$B$2:$B$6</c15:sqref>
                  </c15:fullRef>
                </c:ext>
              </c:extLst>
              <c:f>r_gender!$B$2:$B$6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r_votediff!$B$1:$B$6</c15:sqref>
                  </c15:fullRef>
                </c:ext>
              </c:extLst>
              <c:f>r_votediff!$B$1:$B$5</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845E-473E-893C-9A38EC538C5F}"/>
            </c:ext>
          </c:extLst>
        </c:ser>
        <c:ser>
          <c:idx val="1"/>
          <c:order val="2"/>
          <c:tx>
            <c:v>Parti social-démocrate</c:v>
          </c:tx>
          <c:spPr>
            <a:ln w="28575" cap="rnd">
              <a:solidFill>
                <a:schemeClr val="accent2"/>
              </a:solidFill>
              <a:round/>
            </a:ln>
            <a:effectLst/>
          </c:spPr>
          <c:marker>
            <c:symbol val="circle"/>
            <c:size val="9"/>
            <c:spPr>
              <a:solidFill>
                <a:schemeClr val="accent2"/>
              </a:solidFill>
              <a:ln w="9525">
                <a:solidFill>
                  <a:schemeClr val="accent2"/>
                </a:solidFill>
              </a:ln>
              <a:effectLst/>
            </c:spPr>
          </c:marker>
          <c:cat>
            <c:strRef>
              <c:extLst>
                <c:ext xmlns:c15="http://schemas.microsoft.com/office/drawing/2012/chart" uri="{02D57815-91ED-43cb-92C2-25804820EDAC}">
                  <c15:fullRef>
                    <c15:sqref>r_gender!$B$2:$B$6</c15:sqref>
                  </c15:fullRef>
                </c:ext>
              </c:extLst>
              <c:f>r_gender!$B$2:$B$6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r_gender!$AS$2:$AS$6</c15:sqref>
                  </c15:fullRef>
                </c:ext>
              </c:extLst>
              <c:f>r_gender!$AS$2:$AS$6</c:f>
              <c:numCache>
                <c:formatCode>General</c:formatCode>
                <c:ptCount val="5"/>
                <c:pt idx="0">
                  <c:v>-2.3232319355010986</c:v>
                </c:pt>
                <c:pt idx="1">
                  <c:v>-1.5660382509231567</c:v>
                </c:pt>
                <c:pt idx="2">
                  <c:v>0.95169681310653687</c:v>
                </c:pt>
                <c:pt idx="3">
                  <c:v>-2.121558666229248</c:v>
                </c:pt>
                <c:pt idx="4">
                  <c:v>-1.1015430688858032</c:v>
                </c:pt>
              </c:numCache>
            </c:numRef>
          </c:val>
          <c:smooth val="0"/>
          <c:extLst xmlns:c16r2="http://schemas.microsoft.com/office/drawing/2015/06/chart">
            <c:ext xmlns:c16="http://schemas.microsoft.com/office/drawing/2014/chart" uri="{C3380CC4-5D6E-409C-BE32-E72D297353CC}">
              <c16:uniqueId val="{00000002-845E-473E-893C-9A38EC538C5F}"/>
            </c:ext>
          </c:extLst>
        </c:ser>
        <c:ser>
          <c:idx val="2"/>
          <c:order val="3"/>
          <c:tx>
            <c:v>Alliance de gauche</c:v>
          </c:tx>
          <c:spPr>
            <a:ln w="28575" cap="rnd">
              <a:solidFill>
                <a:srgbClr val="C00000"/>
              </a:solidFill>
              <a:round/>
            </a:ln>
            <a:effectLst/>
          </c:spPr>
          <c:marker>
            <c:symbol val="circle"/>
            <c:size val="9"/>
            <c:spPr>
              <a:solidFill>
                <a:srgbClr val="C00000"/>
              </a:solidFill>
              <a:ln w="9525">
                <a:solidFill>
                  <a:srgbClr val="C00000"/>
                </a:solidFill>
              </a:ln>
              <a:effectLst/>
            </c:spPr>
          </c:marker>
          <c:cat>
            <c:strRef>
              <c:extLst>
                <c:ext xmlns:c15="http://schemas.microsoft.com/office/drawing/2012/chart" uri="{02D57815-91ED-43cb-92C2-25804820EDAC}">
                  <c15:fullRef>
                    <c15:sqref>r_gender!$B$2:$B$6</c15:sqref>
                  </c15:fullRef>
                </c:ext>
              </c:extLst>
              <c:f>r_gender!$B$2:$B$6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r_gender!$AM$2:$AM$6</c15:sqref>
                  </c15:fullRef>
                </c:ext>
              </c:extLst>
              <c:f>r_gender!$AM$2:$AM$6</c:f>
              <c:numCache>
                <c:formatCode>General</c:formatCode>
                <c:ptCount val="5"/>
                <c:pt idx="0">
                  <c:v>-4.7261319160461426</c:v>
                </c:pt>
                <c:pt idx="1">
                  <c:v>-0.84804731607437134</c:v>
                </c:pt>
                <c:pt idx="2">
                  <c:v>-0.93221312761306763</c:v>
                </c:pt>
                <c:pt idx="3">
                  <c:v>-2.2761397361755371</c:v>
                </c:pt>
                <c:pt idx="4">
                  <c:v>1.6263887882232666</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845E-473E-893C-9A38EC538C5F}"/>
            </c:ext>
          </c:extLst>
        </c:ser>
        <c:ser>
          <c:idx val="4"/>
          <c:order val="4"/>
          <c:tx>
            <c:v>Verts</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r_gender!$B$2:$B$6</c15:sqref>
                  </c15:fullRef>
                </c:ext>
              </c:extLst>
              <c:f>r_gender!$B$2:$B$6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r_gender!$U$2:$U$6</c15:sqref>
                  </c15:fullRef>
                </c:ext>
              </c:extLst>
              <c:f>r_gender!$U$2:$U$6</c:f>
              <c:numCache>
                <c:formatCode>General</c:formatCode>
                <c:ptCount val="5"/>
                <c:pt idx="1">
                  <c:v>0.39287522435188293</c:v>
                </c:pt>
                <c:pt idx="2">
                  <c:v>4.6414737701416016</c:v>
                </c:pt>
                <c:pt idx="3">
                  <c:v>4.5088973045349121</c:v>
                </c:pt>
                <c:pt idx="4">
                  <c:v>3.5245537757873535</c:v>
                </c:pt>
              </c:numCache>
            </c:numRef>
          </c:val>
          <c:smooth val="0"/>
          <c:extLst xmlns:c16r2="http://schemas.microsoft.com/office/drawing/2015/06/chart">
            <c:ext xmlns:c16="http://schemas.microsoft.com/office/drawing/2014/chart" uri="{C3380CC4-5D6E-409C-BE32-E72D297353CC}">
              <c16:uniqueId val="{00000005-845E-473E-893C-9A38EC538C5F}"/>
            </c:ext>
          </c:extLst>
        </c:ser>
        <c:dLbls>
          <c:showLegendKey val="0"/>
          <c:showVal val="0"/>
          <c:showCatName val="0"/>
          <c:showSerName val="0"/>
          <c:showPercent val="0"/>
          <c:showBubbleSize val="0"/>
        </c:dLbls>
        <c:smooth val="0"/>
        <c:axId val="2119393856"/>
        <c:axId val="2119389504"/>
        <c:extLst xmlns:c16r2="http://schemas.microsoft.com/office/drawing/2015/06/chart">
          <c:ext xmlns:c15="http://schemas.microsoft.com/office/drawing/2012/chart" uri="{02D57815-91ED-43cb-92C2-25804820EDAC}">
            <c15:filteredLineSeries>
              <c15:ser>
                <c:idx val="3"/>
                <c:order val="1"/>
                <c:tx>
                  <c:v>All left-wing parties</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uri="{02D57815-91ED-43cb-92C2-25804820EDAC}">
                        <c15:fullRef>
                          <c15:sqref>r_gender!$B$2:$B$6</c15:sqref>
                        </c15:fullRef>
                        <c15:formulaRef>
                          <c15:sqref>r_gender!$B$2:$B$6</c15:sqref>
                        </c15:formulaRef>
                      </c:ext>
                    </c:extLst>
                    <c:strCache>
                      <c:ptCount val="5"/>
                      <c:pt idx="0">
                        <c:v>1972-79</c:v>
                      </c:pt>
                      <c:pt idx="1">
                        <c:v>1983-87</c:v>
                      </c:pt>
                      <c:pt idx="2">
                        <c:v>1995-99</c:v>
                      </c:pt>
                      <c:pt idx="3">
                        <c:v>2002-07</c:v>
                      </c:pt>
                      <c:pt idx="4">
                        <c:v>2011-15</c:v>
                      </c:pt>
                    </c:strCache>
                  </c:strRef>
                </c:cat>
                <c:val>
                  <c:numRef>
                    <c:extLst>
                      <c:ext uri="{02D57815-91ED-43cb-92C2-25804820EDAC}">
                        <c15:fullRef>
                          <c15:sqref>r_votediff!$AJ$2:$AJ$6</c15:sqref>
                        </c15:fullRef>
                        <c15:formulaRef>
                          <c15:sqref>r_votediff!$AJ$2:$AJ$6</c15:sqref>
                        </c15:formulaRef>
                      </c:ext>
                    </c:extLst>
                    <c:numCache>
                      <c:formatCode>General</c:formatCode>
                      <c:ptCount val="5"/>
                      <c:pt idx="0">
                        <c:v>-6.7693548202514648</c:v>
                      </c:pt>
                      <c:pt idx="1">
                        <c:v>-1.5993539094924927</c:v>
                      </c:pt>
                      <c:pt idx="2">
                        <c:v>5.6514663696289062</c:v>
                      </c:pt>
                      <c:pt idx="3">
                        <c:v>3.9835602045059204E-2</c:v>
                      </c:pt>
                      <c:pt idx="4">
                        <c:v>4.0195207595825195</c:v>
                      </c:pt>
                    </c:numCache>
                  </c:numRef>
                </c:val>
                <c:smooth val="0"/>
                <c:extLst xmlns:c16r2="http://schemas.microsoft.com/office/drawing/2015/06/chart">
                  <c:ext xmlns:c16="http://schemas.microsoft.com/office/drawing/2014/chart" uri="{C3380CC4-5D6E-409C-BE32-E72D297353CC}">
                    <c16:uniqueId val="{00000001-845E-473E-893C-9A38EC538C5F}"/>
                  </c:ext>
                </c:extLst>
              </c15:ser>
            </c15:filteredLineSeries>
          </c:ext>
        </c:extLst>
      </c:lineChart>
      <c:catAx>
        <c:axId val="21193938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89504"/>
        <c:crosses val="autoZero"/>
        <c:auto val="1"/>
        <c:lblAlgn val="ctr"/>
        <c:lblOffset val="200"/>
        <c:noMultiLvlLbl val="0"/>
      </c:catAx>
      <c:valAx>
        <c:axId val="2119389504"/>
        <c:scaling>
          <c:orientation val="minMax"/>
          <c:max val="1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9385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55878205847954499"/>
          <c:y val="0.14242860545478001"/>
          <c:w val="0.37708352248277199"/>
          <c:h val="0.11177419261796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DA3 - Composition de l'électorat par région en Finlande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59850165960120105"/>
        </c:manualLayout>
      </c:layout>
      <c:barChart>
        <c:barDir val="col"/>
        <c:grouping val="percentStacked"/>
        <c:varyColors val="0"/>
        <c:ser>
          <c:idx val="1"/>
          <c:order val="0"/>
          <c:tx>
            <c:v>Sud</c:v>
          </c:tx>
          <c:spPr>
            <a:solidFill>
              <a:schemeClr val="accent6"/>
            </a:solidFill>
            <a:ln>
              <a:solidFill>
                <a:schemeClr val="accent6"/>
              </a:solidFill>
            </a:ln>
            <a:effectLst/>
          </c:spPr>
          <c:invertIfNegative val="0"/>
          <c:cat>
            <c:strRef>
              <c:f>'TDC2'!$B$2:$F$2</c:f>
              <c:strCache>
                <c:ptCount val="5"/>
                <c:pt idx="0">
                  <c:v>1972-79</c:v>
                </c:pt>
                <c:pt idx="1">
                  <c:v>1983-87</c:v>
                </c:pt>
                <c:pt idx="2">
                  <c:v>1995-99</c:v>
                </c:pt>
                <c:pt idx="3">
                  <c:v>2002-07</c:v>
                </c:pt>
                <c:pt idx="4">
                  <c:v>2011-15</c:v>
                </c:pt>
              </c:strCache>
            </c:strRef>
          </c:cat>
          <c:val>
            <c:numRef>
              <c:f>'TDC2'!$B$25:$F$25</c:f>
              <c:numCache>
                <c:formatCode>0%</c:formatCode>
                <c:ptCount val="5"/>
                <c:pt idx="0">
                  <c:v>0.56301766633987427</c:v>
                </c:pt>
                <c:pt idx="1">
                  <c:v>0.61116886138916016</c:v>
                </c:pt>
                <c:pt idx="2">
                  <c:v>0.63184762001037598</c:v>
                </c:pt>
                <c:pt idx="3">
                  <c:v>0.42164251208305359</c:v>
                </c:pt>
                <c:pt idx="4">
                  <c:v>0.40137520432472229</c:v>
                </c:pt>
              </c:numCache>
            </c:numRef>
          </c:val>
          <c:extLst xmlns:c16r2="http://schemas.microsoft.com/office/drawing/2015/06/chart">
            <c:ext xmlns:c16="http://schemas.microsoft.com/office/drawing/2014/chart" uri="{C3380CC4-5D6E-409C-BE32-E72D297353CC}">
              <c16:uniqueId val="{00000005-94CB-4A67-8C17-2CB6C8BF76DD}"/>
            </c:ext>
          </c:extLst>
        </c:ser>
        <c:ser>
          <c:idx val="2"/>
          <c:order val="1"/>
          <c:tx>
            <c:v>Centre</c:v>
          </c:tx>
          <c:spPr>
            <a:solidFill>
              <a:schemeClr val="accent5"/>
            </a:solidFill>
            <a:ln>
              <a:solidFill>
                <a:schemeClr val="accent5"/>
              </a:solidFill>
            </a:ln>
            <a:effectLst/>
          </c:spPr>
          <c:invertIfNegative val="0"/>
          <c:cat>
            <c:strRef>
              <c:f>'TDC2'!$B$2:$F$2</c:f>
              <c:strCache>
                <c:ptCount val="5"/>
                <c:pt idx="0">
                  <c:v>1972-79</c:v>
                </c:pt>
                <c:pt idx="1">
                  <c:v>1983-87</c:v>
                </c:pt>
                <c:pt idx="2">
                  <c:v>1995-99</c:v>
                </c:pt>
                <c:pt idx="3">
                  <c:v>2002-07</c:v>
                </c:pt>
                <c:pt idx="4">
                  <c:v>2011-15</c:v>
                </c:pt>
              </c:strCache>
            </c:strRef>
          </c:cat>
          <c:val>
            <c:numRef>
              <c:f>'TDC2'!$B$23:$F$23</c:f>
              <c:numCache>
                <c:formatCode>0%</c:formatCode>
                <c:ptCount val="5"/>
                <c:pt idx="0">
                  <c:v>0.31295788288116455</c:v>
                </c:pt>
                <c:pt idx="1">
                  <c:v>0.28640004992485046</c:v>
                </c:pt>
                <c:pt idx="2">
                  <c:v>0.22362828254699707</c:v>
                </c:pt>
                <c:pt idx="3">
                  <c:v>0.47060570120811462</c:v>
                </c:pt>
                <c:pt idx="4">
                  <c:v>0.45101082324981689</c:v>
                </c:pt>
              </c:numCache>
            </c:numRef>
          </c:val>
          <c:extLst xmlns:c16r2="http://schemas.microsoft.com/office/drawing/2015/06/chart">
            <c:ext xmlns:c16="http://schemas.microsoft.com/office/drawing/2014/chart" uri="{C3380CC4-5D6E-409C-BE32-E72D297353CC}">
              <c16:uniqueId val="{00000000-94CB-4A67-8C17-2CB6C8BF76DD}"/>
            </c:ext>
          </c:extLst>
        </c:ser>
        <c:ser>
          <c:idx val="0"/>
          <c:order val="2"/>
          <c:tx>
            <c:v>Nord</c:v>
          </c:tx>
          <c:spPr>
            <a:solidFill>
              <a:srgbClr val="FF0000"/>
            </a:solidFill>
            <a:ln>
              <a:solidFill>
                <a:srgbClr val="FF0000"/>
              </a:solidFill>
            </a:ln>
            <a:effectLst/>
          </c:spPr>
          <c:invertIfNegative val="0"/>
          <c:cat>
            <c:strRef>
              <c:f>'TDC2'!$B$2:$F$2</c:f>
              <c:strCache>
                <c:ptCount val="5"/>
                <c:pt idx="0">
                  <c:v>1972-79</c:v>
                </c:pt>
                <c:pt idx="1">
                  <c:v>1983-87</c:v>
                </c:pt>
                <c:pt idx="2">
                  <c:v>1995-99</c:v>
                </c:pt>
                <c:pt idx="3">
                  <c:v>2002-07</c:v>
                </c:pt>
                <c:pt idx="4">
                  <c:v>2011-15</c:v>
                </c:pt>
              </c:strCache>
            </c:strRef>
          </c:cat>
          <c:val>
            <c:numRef>
              <c:f>'TDC2'!$B$24:$F$24</c:f>
              <c:numCache>
                <c:formatCode>0%</c:formatCode>
                <c:ptCount val="5"/>
                <c:pt idx="0">
                  <c:v>0.1240244135260582</c:v>
                </c:pt>
                <c:pt idx="1">
                  <c:v>0.10243108123540878</c:v>
                </c:pt>
                <c:pt idx="2">
                  <c:v>0.14452408254146576</c:v>
                </c:pt>
                <c:pt idx="3">
                  <c:v>0.10775180906057358</c:v>
                </c:pt>
                <c:pt idx="4">
                  <c:v>0.14761397242546082</c:v>
                </c:pt>
              </c:numCache>
            </c:numRef>
          </c:val>
          <c:extLst xmlns:c16r2="http://schemas.microsoft.com/office/drawing/2015/06/chart">
            <c:ext xmlns:c16="http://schemas.microsoft.com/office/drawing/2014/chart" uri="{C3380CC4-5D6E-409C-BE32-E72D297353CC}">
              <c16:uniqueId val="{00000004-94CB-4A67-8C17-2CB6C8BF76DD}"/>
            </c:ext>
          </c:extLst>
        </c:ser>
        <c:dLbls>
          <c:showLegendKey val="0"/>
          <c:showVal val="0"/>
          <c:showCatName val="0"/>
          <c:showSerName val="0"/>
          <c:showPercent val="0"/>
          <c:showBubbleSize val="0"/>
        </c:dLbls>
        <c:gapWidth val="219"/>
        <c:overlap val="100"/>
        <c:axId val="1641185728"/>
        <c:axId val="1641188992"/>
      </c:barChart>
      <c:catAx>
        <c:axId val="16411857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41188992"/>
        <c:crosses val="autoZero"/>
        <c:auto val="1"/>
        <c:lblAlgn val="ctr"/>
        <c:lblOffset val="100"/>
        <c:noMultiLvlLbl val="0"/>
      </c:catAx>
      <c:valAx>
        <c:axId val="164118899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41185728"/>
        <c:crosses val="autoZero"/>
        <c:crossBetween val="between"/>
      </c:valAx>
      <c:spPr>
        <a:noFill/>
        <a:ln>
          <a:solidFill>
            <a:sysClr val="windowText" lastClr="000000"/>
          </a:solidFill>
        </a:ln>
        <a:effectLst/>
      </c:spPr>
    </c:plotArea>
    <c:legend>
      <c:legendPos val="b"/>
      <c:layout>
        <c:manualLayout>
          <c:xMode val="edge"/>
          <c:yMode val="edge"/>
          <c:x val="6.5044571102418E-2"/>
          <c:y val="0.76863823661807396"/>
          <c:w val="0.90589350858441298"/>
          <c:h val="8.66865981394037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DC30 - Décomposition du vote de droite parmi les femmes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3326767787918"/>
          <c:w val="0.90363229580889004"/>
          <c:h val="0.67011290615452401"/>
        </c:manualLayout>
      </c:layout>
      <c:lineChart>
        <c:grouping val="standard"/>
        <c:varyColors val="0"/>
        <c:ser>
          <c:idx val="0"/>
          <c:order val="0"/>
          <c:tx>
            <c:v>Série1</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r_gender!$B$2:$B$6</c15:sqref>
                  </c15:fullRef>
                </c:ext>
              </c:extLst>
              <c:f>r_gender!$B$2:$B$6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r_votediff!$B$1:$B$6</c15:sqref>
                  </c15:fullRef>
                </c:ext>
              </c:extLst>
              <c:f>r_votediff!$B$1:$B$5</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5443-4D26-BF77-B9714ED34FE4}"/>
            </c:ext>
          </c:extLst>
        </c:ser>
        <c:ser>
          <c:idx val="1"/>
          <c:order val="2"/>
          <c:tx>
            <c:v>Parti de la coalition nationale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r_gender!$B$2:$B$6</c15:sqref>
                  </c15:fullRef>
                </c:ext>
              </c:extLst>
              <c:f>r_gender!$B$2:$B$6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r_gender!$AG$2:$AG$6</c15:sqref>
                  </c15:fullRef>
                </c:ext>
              </c:extLst>
              <c:f>r_gender!$AG$2:$AG$6</c:f>
              <c:numCache>
                <c:formatCode>General</c:formatCode>
                <c:ptCount val="5"/>
                <c:pt idx="0">
                  <c:v>1.5950655937194824</c:v>
                </c:pt>
                <c:pt idx="1">
                  <c:v>1.5911251306533813</c:v>
                </c:pt>
                <c:pt idx="2">
                  <c:v>-2.1689205169677734</c:v>
                </c:pt>
                <c:pt idx="3">
                  <c:v>-1.2925409078598022</c:v>
                </c:pt>
                <c:pt idx="4">
                  <c:v>-0.44235092401504517</c:v>
                </c:pt>
              </c:numCache>
            </c:numRef>
          </c:val>
          <c:smooth val="0"/>
          <c:extLst xmlns:c16r2="http://schemas.microsoft.com/office/drawing/2015/06/chart">
            <c:ext xmlns:c16="http://schemas.microsoft.com/office/drawing/2014/chart" uri="{C3380CC4-5D6E-409C-BE32-E72D297353CC}">
              <c16:uniqueId val="{00000001-5443-4D26-BF77-B9714ED34FE4}"/>
            </c:ext>
          </c:extLst>
        </c:ser>
        <c:ser>
          <c:idx val="2"/>
          <c:order val="3"/>
          <c:tx>
            <c:v>Vrais Finlandais</c:v>
          </c:tx>
          <c:spPr>
            <a:ln w="28575" cap="rnd">
              <a:solidFill>
                <a:srgbClr val="002060"/>
              </a:solidFill>
              <a:round/>
            </a:ln>
            <a:effectLst/>
          </c:spPr>
          <c:marker>
            <c:symbol val="circle"/>
            <c:size val="9"/>
            <c:spPr>
              <a:solidFill>
                <a:srgbClr val="002060"/>
              </a:solidFill>
              <a:ln w="9525">
                <a:solidFill>
                  <a:srgbClr val="002060"/>
                </a:solidFill>
              </a:ln>
              <a:effectLst/>
            </c:spPr>
          </c:marker>
          <c:cat>
            <c:strRef>
              <c:extLst>
                <c:ext xmlns:c15="http://schemas.microsoft.com/office/drawing/2012/chart" uri="{02D57815-91ED-43cb-92C2-25804820EDAC}">
                  <c15:fullRef>
                    <c15:sqref>r_gender!$B$2:$B$6</c15:sqref>
                  </c15:fullRef>
                </c:ext>
              </c:extLst>
              <c:f>r_gender!$B$2:$B$6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r_gender!$AA$2:$AA$6</c15:sqref>
                  </c15:fullRef>
                </c:ext>
              </c:extLst>
              <c:f>r_gender!$AA$2:$AA$6</c:f>
              <c:numCache>
                <c:formatCode>General</c:formatCode>
                <c:ptCount val="5"/>
                <c:pt idx="2">
                  <c:v>-0.21169550716876984</c:v>
                </c:pt>
                <c:pt idx="3">
                  <c:v>-0.71730434894561768</c:v>
                </c:pt>
                <c:pt idx="4">
                  <c:v>-5.6351933479309082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5443-4D26-BF77-B9714ED34FE4}"/>
            </c:ext>
          </c:extLst>
        </c:ser>
        <c:ser>
          <c:idx val="4"/>
          <c:order val="4"/>
          <c:tx>
            <c:v>Chrétiens démocrates</c:v>
          </c:tx>
          <c:spPr>
            <a:ln w="28575" cap="rnd">
              <a:solidFill>
                <a:schemeClr val="accent1"/>
              </a:solidFill>
              <a:round/>
            </a:ln>
            <a:effectLst/>
          </c:spPr>
          <c:marker>
            <c:symbol val="circle"/>
            <c:size val="9"/>
            <c:spPr>
              <a:solidFill>
                <a:schemeClr val="accent5"/>
              </a:solidFill>
              <a:ln w="9525">
                <a:solidFill>
                  <a:schemeClr val="accent1"/>
                </a:solidFill>
              </a:ln>
              <a:effectLst/>
            </c:spPr>
          </c:marker>
          <c:cat>
            <c:strRef>
              <c:extLst>
                <c:ext xmlns:c15="http://schemas.microsoft.com/office/drawing/2012/chart" uri="{02D57815-91ED-43cb-92C2-25804820EDAC}">
                  <c15:fullRef>
                    <c15:sqref>r_gender!$B$2:$B$6</c15:sqref>
                  </c15:fullRef>
                </c:ext>
              </c:extLst>
              <c:f>r_gender!$B$2:$B$6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r_gender!$O$2:$O$6</c15:sqref>
                  </c15:fullRef>
                </c:ext>
              </c:extLst>
              <c:f>r_gender!$O$2:$O$6</c:f>
              <c:numCache>
                <c:formatCode>General</c:formatCode>
                <c:ptCount val="5"/>
                <c:pt idx="2">
                  <c:v>0.139394611120224</c:v>
                </c:pt>
                <c:pt idx="3">
                  <c:v>3.0786535739898682</c:v>
                </c:pt>
                <c:pt idx="4">
                  <c:v>1.8145653009414673</c:v>
                </c:pt>
              </c:numCache>
            </c:numRef>
          </c:val>
          <c:smooth val="0"/>
          <c:extLst xmlns:c16r2="http://schemas.microsoft.com/office/drawing/2015/06/chart">
            <c:ext xmlns:c16="http://schemas.microsoft.com/office/drawing/2014/chart" uri="{C3380CC4-5D6E-409C-BE32-E72D297353CC}">
              <c16:uniqueId val="{00000003-5443-4D26-BF77-B9714ED34FE4}"/>
            </c:ext>
          </c:extLst>
        </c:ser>
        <c:ser>
          <c:idx val="5"/>
          <c:order val="5"/>
          <c:tx>
            <c:v>Parti du centre</c:v>
          </c:tx>
          <c:spPr>
            <a:ln w="28575" cap="rnd">
              <a:solidFill>
                <a:schemeClr val="accent4"/>
              </a:solidFill>
              <a:prstDash val="dash"/>
              <a:round/>
            </a:ln>
            <a:effectLst/>
          </c:spPr>
          <c:marker>
            <c:symbol val="circle"/>
            <c:size val="9"/>
            <c:spPr>
              <a:solidFill>
                <a:schemeClr val="accent4"/>
              </a:solidFill>
              <a:ln w="9525">
                <a:solidFill>
                  <a:schemeClr val="accent4"/>
                </a:solidFill>
              </a:ln>
              <a:effectLst/>
            </c:spPr>
          </c:marker>
          <c:cat>
            <c:strRef>
              <c:extLst>
                <c:ext xmlns:c15="http://schemas.microsoft.com/office/drawing/2012/chart" uri="{02D57815-91ED-43cb-92C2-25804820EDAC}">
                  <c15:fullRef>
                    <c15:sqref>r_gender!$B$2:$B$6</c15:sqref>
                  </c15:fullRef>
                </c:ext>
              </c:extLst>
              <c:f>r_gender!$B$2:$B$6</c:f>
              <c:strCache>
                <c:ptCount val="5"/>
                <c:pt idx="0">
                  <c:v>1972-79</c:v>
                </c:pt>
                <c:pt idx="1">
                  <c:v>1983-87</c:v>
                </c:pt>
                <c:pt idx="2">
                  <c:v>1995-99</c:v>
                </c:pt>
                <c:pt idx="3">
                  <c:v>2002-07</c:v>
                </c:pt>
                <c:pt idx="4">
                  <c:v>2011-15</c:v>
                </c:pt>
              </c:strCache>
            </c:strRef>
          </c:cat>
          <c:val>
            <c:numRef>
              <c:extLst>
                <c:ext xmlns:c15="http://schemas.microsoft.com/office/drawing/2012/chart" uri="{02D57815-91ED-43cb-92C2-25804820EDAC}">
                  <c15:fullRef>
                    <c15:sqref>r_gender!$I$2:$I$6</c15:sqref>
                  </c15:fullRef>
                </c:ext>
              </c:extLst>
              <c:f>r_gender!$I$2:$I$6</c:f>
              <c:numCache>
                <c:formatCode>General</c:formatCode>
                <c:ptCount val="5"/>
                <c:pt idx="0">
                  <c:v>2.030217170715332</c:v>
                </c:pt>
                <c:pt idx="1">
                  <c:v>1.3853273391723633</c:v>
                </c:pt>
                <c:pt idx="2">
                  <c:v>-0.72667986154556274</c:v>
                </c:pt>
                <c:pt idx="3">
                  <c:v>0.6562308669090271</c:v>
                </c:pt>
                <c:pt idx="4">
                  <c:v>-0.18168281018733978</c:v>
                </c:pt>
              </c:numCache>
            </c:numRef>
          </c:val>
          <c:smooth val="0"/>
          <c:extLst xmlns:c16r2="http://schemas.microsoft.com/office/drawing/2015/06/chart">
            <c:ext xmlns:c16="http://schemas.microsoft.com/office/drawing/2014/chart" uri="{C3380CC4-5D6E-409C-BE32-E72D297353CC}">
              <c16:uniqueId val="{0000000A-5443-4D26-BF77-B9714ED34FE4}"/>
            </c:ext>
          </c:extLst>
        </c:ser>
        <c:dLbls>
          <c:showLegendKey val="0"/>
          <c:showVal val="0"/>
          <c:showCatName val="0"/>
          <c:showSerName val="0"/>
          <c:showPercent val="0"/>
          <c:showBubbleSize val="0"/>
        </c:dLbls>
        <c:smooth val="0"/>
        <c:axId val="2119384608"/>
        <c:axId val="2119401472"/>
        <c:extLst xmlns:c16r2="http://schemas.microsoft.com/office/drawing/2015/06/chart">
          <c:ext xmlns:c15="http://schemas.microsoft.com/office/drawing/2012/chart" uri="{02D57815-91ED-43cb-92C2-25804820EDAC}">
            <c15:filteredLineSeries>
              <c15:ser>
                <c:idx val="3"/>
                <c:order val="1"/>
                <c:tx>
                  <c:v>All left-wing parties</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uri="{02D57815-91ED-43cb-92C2-25804820EDAC}">
                        <c15:fullRef>
                          <c15:sqref>r_gender!$B$2:$B$6</c15:sqref>
                        </c15:fullRef>
                        <c15:formulaRef>
                          <c15:sqref>r_gender!$B$2:$B$6</c15:sqref>
                        </c15:formulaRef>
                      </c:ext>
                    </c:extLst>
                    <c:strCache>
                      <c:ptCount val="5"/>
                      <c:pt idx="0">
                        <c:v>1972-79</c:v>
                      </c:pt>
                      <c:pt idx="1">
                        <c:v>1983-87</c:v>
                      </c:pt>
                      <c:pt idx="2">
                        <c:v>1995-99</c:v>
                      </c:pt>
                      <c:pt idx="3">
                        <c:v>2002-07</c:v>
                      </c:pt>
                      <c:pt idx="4">
                        <c:v>2011-15</c:v>
                      </c:pt>
                    </c:strCache>
                  </c:strRef>
                </c:cat>
                <c:val>
                  <c:numRef>
                    <c:extLst>
                      <c:ext uri="{02D57815-91ED-43cb-92C2-25804820EDAC}">
                        <c15:fullRef>
                          <c15:sqref>r_votediff!$AJ$2:$AJ$6</c15:sqref>
                        </c15:fullRef>
                        <c15:formulaRef>
                          <c15:sqref>r_votediff!$AJ$2:$AJ$6</c15:sqref>
                        </c15:formulaRef>
                      </c:ext>
                    </c:extLst>
                    <c:numCache>
                      <c:formatCode>General</c:formatCode>
                      <c:ptCount val="5"/>
                      <c:pt idx="0">
                        <c:v>-6.7693548202514648</c:v>
                      </c:pt>
                      <c:pt idx="1">
                        <c:v>-1.5993539094924927</c:v>
                      </c:pt>
                      <c:pt idx="2">
                        <c:v>5.6514663696289062</c:v>
                      </c:pt>
                      <c:pt idx="3">
                        <c:v>3.9835602045059204E-2</c:v>
                      </c:pt>
                      <c:pt idx="4">
                        <c:v>4.0195207595825195</c:v>
                      </c:pt>
                    </c:numCache>
                  </c:numRef>
                </c:val>
                <c:smooth val="0"/>
                <c:extLst xmlns:c16r2="http://schemas.microsoft.com/office/drawing/2015/06/chart">
                  <c:ext xmlns:c16="http://schemas.microsoft.com/office/drawing/2014/chart" uri="{C3380CC4-5D6E-409C-BE32-E72D297353CC}">
                    <c16:uniqueId val="{00000004-5443-4D26-BF77-B9714ED34FE4}"/>
                  </c:ext>
                </c:extLst>
              </c15:ser>
            </c15:filteredLineSeries>
          </c:ext>
        </c:extLst>
      </c:lineChart>
      <c:catAx>
        <c:axId val="211938460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401472"/>
        <c:crosses val="autoZero"/>
        <c:auto val="1"/>
        <c:lblAlgn val="ctr"/>
        <c:lblOffset val="200"/>
        <c:noMultiLvlLbl val="0"/>
      </c:catAx>
      <c:valAx>
        <c:axId val="2119401472"/>
        <c:scaling>
          <c:orientation val="minMax"/>
          <c:max val="1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1938460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48373114258438399"/>
          <c:y val="0.14242860545478001"/>
          <c:w val="0.41119757516239103"/>
          <c:h val="0.17243066795563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DB1 - Vote de gauche par niveau de diplôme en Finlande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74508739906772103"/>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r_vote!$C$1:$G$1</c:f>
              <c:strCache>
                <c:ptCount val="5"/>
                <c:pt idx="0">
                  <c:v>1972-79</c:v>
                </c:pt>
                <c:pt idx="1">
                  <c:v>1983-87</c:v>
                </c:pt>
                <c:pt idx="2">
                  <c:v>1995-99</c:v>
                </c:pt>
                <c:pt idx="3">
                  <c:v>2002-07</c:v>
                </c:pt>
                <c:pt idx="4">
                  <c:v>2011-15</c:v>
                </c:pt>
              </c:strCache>
            </c:strRef>
          </c:cat>
          <c:val>
            <c:numRef>
              <c:f>r_vote!$C$2:$G$2</c:f>
              <c:numCache>
                <c:formatCode>General</c:formatCode>
                <c:ptCount val="5"/>
                <c:pt idx="0">
                  <c:v>0.5216025710105896</c:v>
                </c:pt>
                <c:pt idx="1">
                  <c:v>0.4999949038028717</c:v>
                </c:pt>
                <c:pt idx="2">
                  <c:v>0.52499216794967651</c:v>
                </c:pt>
                <c:pt idx="3">
                  <c:v>0.4755912721157074</c:v>
                </c:pt>
                <c:pt idx="4">
                  <c:v>0.39064952731132507</c:v>
                </c:pt>
              </c:numCache>
            </c:numRef>
          </c:val>
          <c:extLst xmlns:c16r2="http://schemas.microsoft.com/office/drawing/2015/06/chart">
            <c:ext xmlns:c16="http://schemas.microsoft.com/office/drawing/2014/chart" uri="{C3380CC4-5D6E-409C-BE32-E72D297353CC}">
              <c16:uniqueId val="{00000036-13C3-43E7-958C-F6A663945521}"/>
            </c:ext>
          </c:extLst>
        </c:ser>
        <c:ser>
          <c:idx val="1"/>
          <c:order val="1"/>
          <c:tx>
            <c:v>Secondaire</c:v>
          </c:tx>
          <c:spPr>
            <a:solidFill>
              <a:srgbClr val="FF0000"/>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0C18-4F73-9B73-71D1095E5606}"/>
              </c:ext>
            </c:extLst>
          </c:dPt>
          <c:dPt>
            <c:idx val="1"/>
            <c:invertIfNegative val="0"/>
            <c:bubble3D val="0"/>
            <c:extLst xmlns:c16r2="http://schemas.microsoft.com/office/drawing/2015/06/chart">
              <c:ext xmlns:c16="http://schemas.microsoft.com/office/drawing/2014/chart" uri="{C3380CC4-5D6E-409C-BE32-E72D297353CC}">
                <c16:uniqueId val="{00000001-0C18-4F73-9B73-71D1095E5606}"/>
              </c:ext>
            </c:extLst>
          </c:dPt>
          <c:dPt>
            <c:idx val="2"/>
            <c:invertIfNegative val="0"/>
            <c:bubble3D val="0"/>
            <c:extLst xmlns:c16r2="http://schemas.microsoft.com/office/drawing/2015/06/chart">
              <c:ext xmlns:c16="http://schemas.microsoft.com/office/drawing/2014/chart" uri="{C3380CC4-5D6E-409C-BE32-E72D297353CC}">
                <c16:uniqueId val="{00000002-0C18-4F73-9B73-71D1095E5606}"/>
              </c:ext>
            </c:extLst>
          </c:dPt>
          <c:dPt>
            <c:idx val="3"/>
            <c:invertIfNegative val="0"/>
            <c:bubble3D val="0"/>
            <c:extLst xmlns:c16r2="http://schemas.microsoft.com/office/drawing/2015/06/chart">
              <c:ext xmlns:c16="http://schemas.microsoft.com/office/drawing/2014/chart" uri="{C3380CC4-5D6E-409C-BE32-E72D297353CC}">
                <c16:uniqueId val="{00000003-0C18-4F73-9B73-71D1095E5606}"/>
              </c:ext>
            </c:extLst>
          </c:dPt>
          <c:dPt>
            <c:idx val="4"/>
            <c:invertIfNegative val="0"/>
            <c:bubble3D val="0"/>
            <c:extLst xmlns:c16r2="http://schemas.microsoft.com/office/drawing/2015/06/chart">
              <c:ext xmlns:c16="http://schemas.microsoft.com/office/drawing/2014/chart" uri="{C3380CC4-5D6E-409C-BE32-E72D297353CC}">
                <c16:uniqueId val="{00000004-0C18-4F73-9B73-71D1095E5606}"/>
              </c:ext>
            </c:extLst>
          </c:dPt>
          <c:dPt>
            <c:idx val="5"/>
            <c:invertIfNegative val="0"/>
            <c:bubble3D val="0"/>
            <c:extLst xmlns:c16r2="http://schemas.microsoft.com/office/drawing/2015/06/chart">
              <c:ext xmlns:c16="http://schemas.microsoft.com/office/drawing/2014/chart" uri="{C3380CC4-5D6E-409C-BE32-E72D297353CC}">
                <c16:uniqueId val="{00000005-0C18-4F73-9B73-71D1095E5606}"/>
              </c:ext>
            </c:extLst>
          </c:dPt>
          <c:cat>
            <c:strRef>
              <c:f>r_vote!$C$1:$G$1</c:f>
              <c:strCache>
                <c:ptCount val="5"/>
                <c:pt idx="0">
                  <c:v>1972-79</c:v>
                </c:pt>
                <c:pt idx="1">
                  <c:v>1983-87</c:v>
                </c:pt>
                <c:pt idx="2">
                  <c:v>1995-99</c:v>
                </c:pt>
                <c:pt idx="3">
                  <c:v>2002-07</c:v>
                </c:pt>
                <c:pt idx="4">
                  <c:v>2011-15</c:v>
                </c:pt>
              </c:strCache>
            </c:strRef>
          </c:cat>
          <c:val>
            <c:numRef>
              <c:f>r_vote!$C$3:$G$3</c:f>
              <c:numCache>
                <c:formatCode>General</c:formatCode>
                <c:ptCount val="5"/>
                <c:pt idx="0">
                  <c:v>0.3589082658290863</c:v>
                </c:pt>
                <c:pt idx="1">
                  <c:v>0.36708962917327881</c:v>
                </c:pt>
                <c:pt idx="2">
                  <c:v>0.42736136913299561</c:v>
                </c:pt>
                <c:pt idx="3">
                  <c:v>0.41659045219421387</c:v>
                </c:pt>
                <c:pt idx="4">
                  <c:v>0.34782686829566956</c:v>
                </c:pt>
              </c:numCache>
            </c:numRef>
          </c:val>
          <c:extLst xmlns:c16r2="http://schemas.microsoft.com/office/drawing/2015/06/chart">
            <c:ext xmlns:c16="http://schemas.microsoft.com/office/drawing/2014/chart" uri="{C3380CC4-5D6E-409C-BE32-E72D297353CC}">
              <c16:uniqueId val="{00000000-0754-42EA-868A-1A02CC1BE25C}"/>
            </c:ext>
          </c:extLst>
        </c:ser>
        <c:ser>
          <c:idx val="2"/>
          <c:order val="2"/>
          <c:tx>
            <c:v>Supérieur</c:v>
          </c:tx>
          <c:spPr>
            <a:solidFill>
              <a:schemeClr val="accent6"/>
            </a:solidFill>
            <a:ln>
              <a:noFill/>
            </a:ln>
            <a:effectLst/>
          </c:spPr>
          <c:invertIfNegative val="0"/>
          <c:cat>
            <c:strRef>
              <c:f>r_vote!$C$1:$G$1</c:f>
              <c:strCache>
                <c:ptCount val="5"/>
                <c:pt idx="0">
                  <c:v>1972-79</c:v>
                </c:pt>
                <c:pt idx="1">
                  <c:v>1983-87</c:v>
                </c:pt>
                <c:pt idx="2">
                  <c:v>1995-99</c:v>
                </c:pt>
                <c:pt idx="3">
                  <c:v>2002-07</c:v>
                </c:pt>
                <c:pt idx="4">
                  <c:v>2011-15</c:v>
                </c:pt>
              </c:strCache>
            </c:strRef>
          </c:cat>
          <c:val>
            <c:numRef>
              <c:f>r_vote!$C$4:$G$4</c:f>
              <c:numCache>
                <c:formatCode>General</c:formatCode>
                <c:ptCount val="5"/>
                <c:pt idx="0">
                  <c:v>0.2113182544708252</c:v>
                </c:pt>
                <c:pt idx="1">
                  <c:v>0.23911680281162262</c:v>
                </c:pt>
                <c:pt idx="2">
                  <c:v>0.34446892142295837</c:v>
                </c:pt>
                <c:pt idx="3">
                  <c:v>0.36514675617218018</c:v>
                </c:pt>
                <c:pt idx="4">
                  <c:v>0.32174181938171387</c:v>
                </c:pt>
              </c:numCache>
            </c:numRef>
          </c:val>
          <c:extLst xmlns:c16r2="http://schemas.microsoft.com/office/drawing/2015/06/chart">
            <c:ext xmlns:c16="http://schemas.microsoft.com/office/drawing/2014/chart" uri="{C3380CC4-5D6E-409C-BE32-E72D297353CC}">
              <c16:uniqueId val="{00000001-0754-42EA-868A-1A02CC1BE25C}"/>
            </c:ext>
          </c:extLst>
        </c:ser>
        <c:dLbls>
          <c:showLegendKey val="0"/>
          <c:showVal val="0"/>
          <c:showCatName val="0"/>
          <c:showSerName val="0"/>
          <c:showPercent val="0"/>
          <c:showBubbleSize val="0"/>
        </c:dLbls>
        <c:gapWidth val="219"/>
        <c:overlap val="-27"/>
        <c:axId val="1641182464"/>
        <c:axId val="1641183008"/>
        <c:extLst xmlns:c16r2="http://schemas.microsoft.com/office/drawing/2015/06/chart"/>
      </c:barChart>
      <c:catAx>
        <c:axId val="16411824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41183008"/>
        <c:crosses val="autoZero"/>
        <c:auto val="1"/>
        <c:lblAlgn val="ctr"/>
        <c:lblOffset val="100"/>
        <c:noMultiLvlLbl val="0"/>
      </c:catAx>
      <c:valAx>
        <c:axId val="1641183008"/>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41182464"/>
        <c:crosses val="autoZero"/>
        <c:crossBetween val="between"/>
      </c:valAx>
      <c:spPr>
        <a:noFill/>
        <a:ln>
          <a:solidFill>
            <a:sysClr val="windowText" lastClr="000000"/>
          </a:solidFill>
        </a:ln>
        <a:effectLst/>
      </c:spPr>
    </c:plotArea>
    <c:legend>
      <c:legendPos val="b"/>
      <c:layout>
        <c:manualLayout>
          <c:xMode val="edge"/>
          <c:yMode val="edge"/>
          <c:x val="0.59400301815351098"/>
          <c:y val="0.11318339681874499"/>
          <c:w val="0.33536864397446497"/>
          <c:h val="9.50827708094073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DB2 - Vote de gauche par groupe d'éducation en Finlande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r_vote!$C$1:$G$1</c:f>
              <c:strCache>
                <c:ptCount val="5"/>
                <c:pt idx="0">
                  <c:v>1972-79</c:v>
                </c:pt>
                <c:pt idx="1">
                  <c:v>1983-87</c:v>
                </c:pt>
                <c:pt idx="2">
                  <c:v>1995-99</c:v>
                </c:pt>
                <c:pt idx="3">
                  <c:v>2002-07</c:v>
                </c:pt>
                <c:pt idx="4">
                  <c:v>2011-15</c:v>
                </c:pt>
              </c:strCache>
            </c:strRef>
          </c:cat>
          <c:val>
            <c:numRef>
              <c:f>r_vote!$C$5:$G$5</c:f>
              <c:numCache>
                <c:formatCode>General</c:formatCode>
                <c:ptCount val="5"/>
                <c:pt idx="0">
                  <c:v>0.51441138982772827</c:v>
                </c:pt>
                <c:pt idx="1">
                  <c:v>0.48967322707176208</c:v>
                </c:pt>
                <c:pt idx="2">
                  <c:v>0.48854559659957886</c:v>
                </c:pt>
                <c:pt idx="3">
                  <c:v>0.43749693036079407</c:v>
                </c:pt>
                <c:pt idx="4">
                  <c:v>0.35581713914871216</c:v>
                </c:pt>
              </c:numCache>
            </c:numRef>
          </c:val>
          <c:extLst xmlns:c16r2="http://schemas.microsoft.com/office/drawing/2015/06/chart">
            <c:ext xmlns:c16="http://schemas.microsoft.com/office/drawing/2014/chart" uri="{C3380CC4-5D6E-409C-BE32-E72D297353CC}">
              <c16:uniqueId val="{00000000-E32E-4AB9-87A6-219B3EB22032}"/>
            </c:ext>
          </c:extLst>
        </c:ser>
        <c:ser>
          <c:idx val="1"/>
          <c:order val="1"/>
          <c:tx>
            <c:v>40 % du milieu</c:v>
          </c:tx>
          <c:spPr>
            <a:solidFill>
              <a:srgbClr val="FF0000"/>
            </a:solidFill>
            <a:ln>
              <a:solidFill>
                <a:srgbClr val="FF0000"/>
              </a:solidFill>
            </a:ln>
            <a:effectLst/>
          </c:spPr>
          <c:invertIfNegative val="0"/>
          <c:cat>
            <c:strRef>
              <c:f>r_vote!$C$1:$G$1</c:f>
              <c:strCache>
                <c:ptCount val="5"/>
                <c:pt idx="0">
                  <c:v>1972-79</c:v>
                </c:pt>
                <c:pt idx="1">
                  <c:v>1983-87</c:v>
                </c:pt>
                <c:pt idx="2">
                  <c:v>1995-99</c:v>
                </c:pt>
                <c:pt idx="3">
                  <c:v>2002-07</c:v>
                </c:pt>
                <c:pt idx="4">
                  <c:v>2011-15</c:v>
                </c:pt>
              </c:strCache>
            </c:strRef>
          </c:cat>
          <c:val>
            <c:numRef>
              <c:f>r_vote!$C$6:$G$6</c:f>
              <c:numCache>
                <c:formatCode>General</c:formatCode>
                <c:ptCount val="5"/>
                <c:pt idx="0">
                  <c:v>0.36850684881210327</c:v>
                </c:pt>
                <c:pt idx="1">
                  <c:v>0.36780613660812378</c:v>
                </c:pt>
                <c:pt idx="2">
                  <c:v>0.42038193345069885</c:v>
                </c:pt>
                <c:pt idx="3">
                  <c:v>0.40298902988433838</c:v>
                </c:pt>
                <c:pt idx="4">
                  <c:v>0.33286967873573303</c:v>
                </c:pt>
              </c:numCache>
            </c:numRef>
          </c:val>
          <c:extLst xmlns:c16r2="http://schemas.microsoft.com/office/drawing/2015/06/chart">
            <c:ext xmlns:c16="http://schemas.microsoft.com/office/drawing/2014/chart" uri="{C3380CC4-5D6E-409C-BE32-E72D297353CC}">
              <c16:uniqueId val="{00000004-E32E-4AB9-87A6-219B3EB22032}"/>
            </c:ext>
          </c:extLst>
        </c:ser>
        <c:ser>
          <c:idx val="2"/>
          <c:order val="2"/>
          <c:tx>
            <c:v>10 % du haut</c:v>
          </c:tx>
          <c:spPr>
            <a:solidFill>
              <a:schemeClr val="accent6"/>
            </a:solidFill>
            <a:ln>
              <a:solidFill>
                <a:schemeClr val="accent6"/>
              </a:solidFill>
            </a:ln>
            <a:effectLst/>
          </c:spPr>
          <c:invertIfNegative val="0"/>
          <c:cat>
            <c:strRef>
              <c:f>r_vote!$C$1:$G$1</c:f>
              <c:strCache>
                <c:ptCount val="5"/>
                <c:pt idx="0">
                  <c:v>1972-79</c:v>
                </c:pt>
                <c:pt idx="1">
                  <c:v>1983-87</c:v>
                </c:pt>
                <c:pt idx="2">
                  <c:v>1995-99</c:v>
                </c:pt>
                <c:pt idx="3">
                  <c:v>2002-07</c:v>
                </c:pt>
                <c:pt idx="4">
                  <c:v>2011-15</c:v>
                </c:pt>
              </c:strCache>
            </c:strRef>
          </c:cat>
          <c:val>
            <c:numRef>
              <c:f>r_vote!$C$7:$G$7</c:f>
              <c:numCache>
                <c:formatCode>General</c:formatCode>
                <c:ptCount val="5"/>
                <c:pt idx="0">
                  <c:v>0.25449651479721069</c:v>
                </c:pt>
                <c:pt idx="1">
                  <c:v>0.26031044125556946</c:v>
                </c:pt>
                <c:pt idx="2">
                  <c:v>0.34704884886741638</c:v>
                </c:pt>
                <c:pt idx="3">
                  <c:v>0.36178618669509888</c:v>
                </c:pt>
                <c:pt idx="4">
                  <c:v>0.32175582647323608</c:v>
                </c:pt>
              </c:numCache>
            </c:numRef>
          </c:val>
          <c:extLst xmlns:c16r2="http://schemas.microsoft.com/office/drawing/2015/06/chart">
            <c:ext xmlns:c16="http://schemas.microsoft.com/office/drawing/2014/chart" uri="{C3380CC4-5D6E-409C-BE32-E72D297353CC}">
              <c16:uniqueId val="{00000005-E32E-4AB9-87A6-219B3EB22032}"/>
            </c:ext>
          </c:extLst>
        </c:ser>
        <c:dLbls>
          <c:showLegendKey val="0"/>
          <c:showVal val="0"/>
          <c:showCatName val="0"/>
          <c:showSerName val="0"/>
          <c:showPercent val="0"/>
          <c:showBubbleSize val="0"/>
        </c:dLbls>
        <c:gapWidth val="219"/>
        <c:overlap val="-27"/>
        <c:axId val="1639660640"/>
        <c:axId val="1639649216"/>
        <c:extLst xmlns:c16r2="http://schemas.microsoft.com/office/drawing/2015/06/chart"/>
      </c:barChart>
      <c:catAx>
        <c:axId val="16396606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39649216"/>
        <c:crosses val="autoZero"/>
        <c:auto val="1"/>
        <c:lblAlgn val="ctr"/>
        <c:lblOffset val="100"/>
        <c:noMultiLvlLbl val="0"/>
      </c:catAx>
      <c:valAx>
        <c:axId val="1639649216"/>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39660640"/>
        <c:crosses val="autoZero"/>
        <c:crossBetween val="between"/>
      </c:valAx>
      <c:spPr>
        <a:noFill/>
        <a:ln>
          <a:solidFill>
            <a:sysClr val="windowText" lastClr="000000"/>
          </a:solidFill>
        </a:ln>
        <a:effectLst/>
      </c:spPr>
    </c:plotArea>
    <c:legend>
      <c:legendPos val="b"/>
      <c:layout>
        <c:manualLayout>
          <c:xMode val="edge"/>
          <c:yMode val="edge"/>
          <c:x val="0.51638251186633199"/>
          <c:y val="0.100626081049218"/>
          <c:w val="0.442470566380116"/>
          <c:h val="0.11401583917450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DB3 - Vote de gauche par décile de revenu en Finlande (barres)</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4984170201884"/>
          <c:w val="0.91062130312926604"/>
          <c:h val="0.73044195240877596"/>
        </c:manualLayout>
      </c:layout>
      <c:barChart>
        <c:barDir val="col"/>
        <c:grouping val="clustered"/>
        <c:varyColors val="0"/>
        <c:ser>
          <c:idx val="0"/>
          <c:order val="0"/>
          <c:tx>
            <c:v>D1</c:v>
          </c:tx>
          <c:spPr>
            <a:solidFill>
              <a:schemeClr val="accent5">
                <a:tint val="43000"/>
              </a:schemeClr>
            </a:solidFill>
            <a:ln>
              <a:noFill/>
            </a:ln>
            <a:effectLst/>
          </c:spPr>
          <c:invertIfNegative val="0"/>
          <c:cat>
            <c:strRef>
              <c:f>r_vote!$C$1:$G$1</c:f>
              <c:strCache>
                <c:ptCount val="5"/>
                <c:pt idx="0">
                  <c:v>1972-79</c:v>
                </c:pt>
                <c:pt idx="1">
                  <c:v>1983-87</c:v>
                </c:pt>
                <c:pt idx="2">
                  <c:v>1995-99</c:v>
                </c:pt>
                <c:pt idx="3">
                  <c:v>2002-07</c:v>
                </c:pt>
                <c:pt idx="4">
                  <c:v>2011-15</c:v>
                </c:pt>
              </c:strCache>
            </c:strRef>
          </c:cat>
          <c:val>
            <c:numRef>
              <c:f>r_vote!$C$8:$G$8</c:f>
              <c:numCache>
                <c:formatCode>General</c:formatCode>
                <c:ptCount val="5"/>
                <c:pt idx="0">
                  <c:v>0.44276311993598938</c:v>
                </c:pt>
                <c:pt idx="1">
                  <c:v>0.41098085045814514</c:v>
                </c:pt>
                <c:pt idx="2">
                  <c:v>0.46038752794265747</c:v>
                </c:pt>
                <c:pt idx="3">
                  <c:v>0.47331342101097107</c:v>
                </c:pt>
                <c:pt idx="4">
                  <c:v>0.43310445547103882</c:v>
                </c:pt>
              </c:numCache>
            </c:numRef>
          </c:val>
          <c:extLst xmlns:c16r2="http://schemas.microsoft.com/office/drawing/2015/06/chart">
            <c:ext xmlns:c16="http://schemas.microsoft.com/office/drawing/2014/chart" uri="{C3380CC4-5D6E-409C-BE32-E72D297353CC}">
              <c16:uniqueId val="{00000000-2B38-4BC1-934B-B31E67F76FB3}"/>
            </c:ext>
          </c:extLst>
        </c:ser>
        <c:ser>
          <c:idx val="1"/>
          <c:order val="1"/>
          <c:tx>
            <c:v>D2</c:v>
          </c:tx>
          <c:spPr>
            <a:solidFill>
              <a:schemeClr val="accent5">
                <a:tint val="56000"/>
              </a:schemeClr>
            </a:solidFill>
            <a:ln>
              <a:noFill/>
            </a:ln>
            <a:effectLst/>
          </c:spPr>
          <c:invertIfNegative val="0"/>
          <c:cat>
            <c:strRef>
              <c:f>r_vote!$C$1:$G$1</c:f>
              <c:strCache>
                <c:ptCount val="5"/>
                <c:pt idx="0">
                  <c:v>1972-79</c:v>
                </c:pt>
                <c:pt idx="1">
                  <c:v>1983-87</c:v>
                </c:pt>
                <c:pt idx="2">
                  <c:v>1995-99</c:v>
                </c:pt>
                <c:pt idx="3">
                  <c:v>2002-07</c:v>
                </c:pt>
                <c:pt idx="4">
                  <c:v>2011-15</c:v>
                </c:pt>
              </c:strCache>
            </c:strRef>
          </c:cat>
          <c:val>
            <c:numRef>
              <c:f>r_vote!$C$9:$G$9</c:f>
              <c:numCache>
                <c:formatCode>General</c:formatCode>
                <c:ptCount val="5"/>
                <c:pt idx="0">
                  <c:v>0.4538295567035675</c:v>
                </c:pt>
                <c:pt idx="1">
                  <c:v>0.47478288412094116</c:v>
                </c:pt>
                <c:pt idx="2">
                  <c:v>0.46758151054382324</c:v>
                </c:pt>
                <c:pt idx="3">
                  <c:v>0.43585920333862305</c:v>
                </c:pt>
                <c:pt idx="4">
                  <c:v>0.34578576683998108</c:v>
                </c:pt>
              </c:numCache>
            </c:numRef>
          </c:val>
          <c:extLst xmlns:c16r2="http://schemas.microsoft.com/office/drawing/2015/06/chart">
            <c:ext xmlns:c16="http://schemas.microsoft.com/office/drawing/2014/chart" uri="{C3380CC4-5D6E-409C-BE32-E72D297353CC}">
              <c16:uniqueId val="{00000005-2B38-4BC1-934B-B31E67F76FB3}"/>
            </c:ext>
          </c:extLst>
        </c:ser>
        <c:ser>
          <c:idx val="2"/>
          <c:order val="2"/>
          <c:tx>
            <c:v>D3</c:v>
          </c:tx>
          <c:spPr>
            <a:solidFill>
              <a:schemeClr val="accent5">
                <a:tint val="69000"/>
              </a:schemeClr>
            </a:solidFill>
            <a:ln>
              <a:noFill/>
            </a:ln>
            <a:effectLst/>
          </c:spPr>
          <c:invertIfNegative val="0"/>
          <c:cat>
            <c:strRef>
              <c:f>r_vote!$C$1:$G$1</c:f>
              <c:strCache>
                <c:ptCount val="5"/>
                <c:pt idx="0">
                  <c:v>1972-79</c:v>
                </c:pt>
                <c:pt idx="1">
                  <c:v>1983-87</c:v>
                </c:pt>
                <c:pt idx="2">
                  <c:v>1995-99</c:v>
                </c:pt>
                <c:pt idx="3">
                  <c:v>2002-07</c:v>
                </c:pt>
                <c:pt idx="4">
                  <c:v>2011-15</c:v>
                </c:pt>
              </c:strCache>
            </c:strRef>
          </c:cat>
          <c:val>
            <c:numRef>
              <c:f>r_vote!$C$10:$G$10</c:f>
              <c:numCache>
                <c:formatCode>General</c:formatCode>
                <c:ptCount val="5"/>
                <c:pt idx="0">
                  <c:v>0.47340959310531616</c:v>
                </c:pt>
                <c:pt idx="1">
                  <c:v>0.49752432107925415</c:v>
                </c:pt>
                <c:pt idx="2">
                  <c:v>0.4918924868106842</c:v>
                </c:pt>
                <c:pt idx="3">
                  <c:v>0.4204273521900177</c:v>
                </c:pt>
                <c:pt idx="4">
                  <c:v>0.35062354803085327</c:v>
                </c:pt>
              </c:numCache>
            </c:numRef>
          </c:val>
          <c:extLst xmlns:c16r2="http://schemas.microsoft.com/office/drawing/2015/06/chart">
            <c:ext xmlns:c16="http://schemas.microsoft.com/office/drawing/2014/chart" uri="{C3380CC4-5D6E-409C-BE32-E72D297353CC}">
              <c16:uniqueId val="{00000006-2B38-4BC1-934B-B31E67F76FB3}"/>
            </c:ext>
          </c:extLst>
        </c:ser>
        <c:ser>
          <c:idx val="3"/>
          <c:order val="3"/>
          <c:tx>
            <c:v>D4</c:v>
          </c:tx>
          <c:spPr>
            <a:solidFill>
              <a:schemeClr val="accent5">
                <a:tint val="81000"/>
              </a:schemeClr>
            </a:solidFill>
            <a:ln>
              <a:noFill/>
            </a:ln>
            <a:effectLst/>
          </c:spPr>
          <c:invertIfNegative val="0"/>
          <c:cat>
            <c:strRef>
              <c:f>r_vote!$C$1:$G$1</c:f>
              <c:strCache>
                <c:ptCount val="5"/>
                <c:pt idx="0">
                  <c:v>1972-79</c:v>
                </c:pt>
                <c:pt idx="1">
                  <c:v>1983-87</c:v>
                </c:pt>
                <c:pt idx="2">
                  <c:v>1995-99</c:v>
                </c:pt>
                <c:pt idx="3">
                  <c:v>2002-07</c:v>
                </c:pt>
                <c:pt idx="4">
                  <c:v>2011-15</c:v>
                </c:pt>
              </c:strCache>
            </c:strRef>
          </c:cat>
          <c:val>
            <c:numRef>
              <c:f>r_vote!$C$11:$G$11</c:f>
              <c:numCache>
                <c:formatCode>General</c:formatCode>
                <c:ptCount val="5"/>
                <c:pt idx="0">
                  <c:v>0.44201469421386719</c:v>
                </c:pt>
                <c:pt idx="1">
                  <c:v>0.4852757453918457</c:v>
                </c:pt>
                <c:pt idx="2">
                  <c:v>0.45463380217552185</c:v>
                </c:pt>
                <c:pt idx="3">
                  <c:v>0.47284406423568726</c:v>
                </c:pt>
                <c:pt idx="4">
                  <c:v>0.38045549392700195</c:v>
                </c:pt>
              </c:numCache>
            </c:numRef>
          </c:val>
          <c:extLst xmlns:c16r2="http://schemas.microsoft.com/office/drawing/2015/06/chart">
            <c:ext xmlns:c16="http://schemas.microsoft.com/office/drawing/2014/chart" uri="{C3380CC4-5D6E-409C-BE32-E72D297353CC}">
              <c16:uniqueId val="{00000007-2B38-4BC1-934B-B31E67F76FB3}"/>
            </c:ext>
          </c:extLst>
        </c:ser>
        <c:ser>
          <c:idx val="4"/>
          <c:order val="4"/>
          <c:tx>
            <c:v>D5</c:v>
          </c:tx>
          <c:spPr>
            <a:solidFill>
              <a:schemeClr val="accent5">
                <a:tint val="94000"/>
              </a:schemeClr>
            </a:solidFill>
            <a:ln>
              <a:noFill/>
            </a:ln>
            <a:effectLst/>
          </c:spPr>
          <c:invertIfNegative val="0"/>
          <c:cat>
            <c:strRef>
              <c:f>r_vote!$C$1:$G$1</c:f>
              <c:strCache>
                <c:ptCount val="5"/>
                <c:pt idx="0">
                  <c:v>1972-79</c:v>
                </c:pt>
                <c:pt idx="1">
                  <c:v>1983-87</c:v>
                </c:pt>
                <c:pt idx="2">
                  <c:v>1995-99</c:v>
                </c:pt>
                <c:pt idx="3">
                  <c:v>2002-07</c:v>
                </c:pt>
                <c:pt idx="4">
                  <c:v>2011-15</c:v>
                </c:pt>
              </c:strCache>
            </c:strRef>
          </c:cat>
          <c:val>
            <c:numRef>
              <c:f>r_vote!$C$12:$G$12</c:f>
              <c:numCache>
                <c:formatCode>General</c:formatCode>
                <c:ptCount val="5"/>
                <c:pt idx="0">
                  <c:v>0.47892025113105774</c:v>
                </c:pt>
                <c:pt idx="1">
                  <c:v>0.45805680751800537</c:v>
                </c:pt>
                <c:pt idx="2">
                  <c:v>0.46090751886367798</c:v>
                </c:pt>
                <c:pt idx="3">
                  <c:v>0.40473595261573792</c:v>
                </c:pt>
                <c:pt idx="4">
                  <c:v>0.38466477394104004</c:v>
                </c:pt>
              </c:numCache>
            </c:numRef>
          </c:val>
          <c:extLst xmlns:c16r2="http://schemas.microsoft.com/office/drawing/2015/06/chart">
            <c:ext xmlns:c16="http://schemas.microsoft.com/office/drawing/2014/chart" uri="{C3380CC4-5D6E-409C-BE32-E72D297353CC}">
              <c16:uniqueId val="{00000008-2B38-4BC1-934B-B31E67F76FB3}"/>
            </c:ext>
          </c:extLst>
        </c:ser>
        <c:ser>
          <c:idx val="5"/>
          <c:order val="5"/>
          <c:tx>
            <c:v>D6</c:v>
          </c:tx>
          <c:spPr>
            <a:solidFill>
              <a:schemeClr val="accent5">
                <a:shade val="93000"/>
              </a:schemeClr>
            </a:solidFill>
            <a:ln>
              <a:noFill/>
            </a:ln>
            <a:effectLst/>
          </c:spPr>
          <c:invertIfNegative val="0"/>
          <c:cat>
            <c:strRef>
              <c:f>r_vote!$C$1:$G$1</c:f>
              <c:strCache>
                <c:ptCount val="5"/>
                <c:pt idx="0">
                  <c:v>1972-79</c:v>
                </c:pt>
                <c:pt idx="1">
                  <c:v>1983-87</c:v>
                </c:pt>
                <c:pt idx="2">
                  <c:v>1995-99</c:v>
                </c:pt>
                <c:pt idx="3">
                  <c:v>2002-07</c:v>
                </c:pt>
                <c:pt idx="4">
                  <c:v>2011-15</c:v>
                </c:pt>
              </c:strCache>
            </c:strRef>
          </c:cat>
          <c:val>
            <c:numRef>
              <c:f>r_vote!$C$13:$G$13</c:f>
              <c:numCache>
                <c:formatCode>General</c:formatCode>
                <c:ptCount val="5"/>
                <c:pt idx="0">
                  <c:v>0.4747614860534668</c:v>
                </c:pt>
                <c:pt idx="1">
                  <c:v>0.42873385548591614</c:v>
                </c:pt>
                <c:pt idx="2">
                  <c:v>0.46454089879989624</c:v>
                </c:pt>
                <c:pt idx="3">
                  <c:v>0.39788103103637695</c:v>
                </c:pt>
                <c:pt idx="4">
                  <c:v>0.36798089742660522</c:v>
                </c:pt>
              </c:numCache>
            </c:numRef>
          </c:val>
          <c:extLst xmlns:c16r2="http://schemas.microsoft.com/office/drawing/2015/06/chart">
            <c:ext xmlns:c16="http://schemas.microsoft.com/office/drawing/2014/chart" uri="{C3380CC4-5D6E-409C-BE32-E72D297353CC}">
              <c16:uniqueId val="{00000009-2B38-4BC1-934B-B31E67F76FB3}"/>
            </c:ext>
          </c:extLst>
        </c:ser>
        <c:ser>
          <c:idx val="6"/>
          <c:order val="6"/>
          <c:tx>
            <c:v>D7</c:v>
          </c:tx>
          <c:spPr>
            <a:solidFill>
              <a:schemeClr val="accent5">
                <a:shade val="80000"/>
              </a:schemeClr>
            </a:solidFill>
            <a:ln>
              <a:noFill/>
            </a:ln>
            <a:effectLst/>
          </c:spPr>
          <c:invertIfNegative val="0"/>
          <c:cat>
            <c:strRef>
              <c:f>r_vote!$C$1:$G$1</c:f>
              <c:strCache>
                <c:ptCount val="5"/>
                <c:pt idx="0">
                  <c:v>1972-79</c:v>
                </c:pt>
                <c:pt idx="1">
                  <c:v>1983-87</c:v>
                </c:pt>
                <c:pt idx="2">
                  <c:v>1995-99</c:v>
                </c:pt>
                <c:pt idx="3">
                  <c:v>2002-07</c:v>
                </c:pt>
                <c:pt idx="4">
                  <c:v>2011-15</c:v>
                </c:pt>
              </c:strCache>
            </c:strRef>
          </c:cat>
          <c:val>
            <c:numRef>
              <c:f>r_vote!$C$14:$G$14</c:f>
              <c:numCache>
                <c:formatCode>General</c:formatCode>
                <c:ptCount val="5"/>
                <c:pt idx="0">
                  <c:v>0.48536098003387451</c:v>
                </c:pt>
                <c:pt idx="1">
                  <c:v>0.39678797125816345</c:v>
                </c:pt>
                <c:pt idx="2">
                  <c:v>0.45296928286552429</c:v>
                </c:pt>
                <c:pt idx="3">
                  <c:v>0.38482365012168884</c:v>
                </c:pt>
                <c:pt idx="4">
                  <c:v>0.35252481698989868</c:v>
                </c:pt>
              </c:numCache>
            </c:numRef>
          </c:val>
          <c:extLst xmlns:c16r2="http://schemas.microsoft.com/office/drawing/2015/06/chart">
            <c:ext xmlns:c16="http://schemas.microsoft.com/office/drawing/2014/chart" uri="{C3380CC4-5D6E-409C-BE32-E72D297353CC}">
              <c16:uniqueId val="{00000000-AC5C-4A2A-B27B-250B7F58DE9F}"/>
            </c:ext>
          </c:extLst>
        </c:ser>
        <c:ser>
          <c:idx val="7"/>
          <c:order val="7"/>
          <c:tx>
            <c:v>D8</c:v>
          </c:tx>
          <c:spPr>
            <a:solidFill>
              <a:schemeClr val="accent5">
                <a:shade val="68000"/>
              </a:schemeClr>
            </a:solidFill>
            <a:ln>
              <a:noFill/>
            </a:ln>
            <a:effectLst/>
          </c:spPr>
          <c:invertIfNegative val="0"/>
          <c:cat>
            <c:strRef>
              <c:f>r_vote!$C$1:$G$1</c:f>
              <c:strCache>
                <c:ptCount val="5"/>
                <c:pt idx="0">
                  <c:v>1972-79</c:v>
                </c:pt>
                <c:pt idx="1">
                  <c:v>1983-87</c:v>
                </c:pt>
                <c:pt idx="2">
                  <c:v>1995-99</c:v>
                </c:pt>
                <c:pt idx="3">
                  <c:v>2002-07</c:v>
                </c:pt>
                <c:pt idx="4">
                  <c:v>2011-15</c:v>
                </c:pt>
              </c:strCache>
            </c:strRef>
          </c:cat>
          <c:val>
            <c:numRef>
              <c:f>r_vote!$C$15:$G$15</c:f>
              <c:numCache>
                <c:formatCode>General</c:formatCode>
                <c:ptCount val="5"/>
                <c:pt idx="0">
                  <c:v>0.49702358245849609</c:v>
                </c:pt>
                <c:pt idx="1">
                  <c:v>0.39211103320121765</c:v>
                </c:pt>
                <c:pt idx="2">
                  <c:v>0.4357675313949585</c:v>
                </c:pt>
                <c:pt idx="3">
                  <c:v>0.40059947967529297</c:v>
                </c:pt>
                <c:pt idx="4">
                  <c:v>0.3503444492816925</c:v>
                </c:pt>
              </c:numCache>
            </c:numRef>
          </c:val>
          <c:extLst xmlns:c16r2="http://schemas.microsoft.com/office/drawing/2015/06/chart">
            <c:ext xmlns:c16="http://schemas.microsoft.com/office/drawing/2014/chart" uri="{C3380CC4-5D6E-409C-BE32-E72D297353CC}">
              <c16:uniqueId val="{00000001-AC5C-4A2A-B27B-250B7F58DE9F}"/>
            </c:ext>
          </c:extLst>
        </c:ser>
        <c:ser>
          <c:idx val="8"/>
          <c:order val="8"/>
          <c:tx>
            <c:v>D9</c:v>
          </c:tx>
          <c:spPr>
            <a:solidFill>
              <a:schemeClr val="accent5">
                <a:shade val="55000"/>
              </a:schemeClr>
            </a:solidFill>
            <a:ln>
              <a:noFill/>
            </a:ln>
            <a:effectLst/>
          </c:spPr>
          <c:invertIfNegative val="0"/>
          <c:cat>
            <c:strRef>
              <c:f>r_vote!$C$1:$G$1</c:f>
              <c:strCache>
                <c:ptCount val="5"/>
                <c:pt idx="0">
                  <c:v>1972-79</c:v>
                </c:pt>
                <c:pt idx="1">
                  <c:v>1983-87</c:v>
                </c:pt>
                <c:pt idx="2">
                  <c:v>1995-99</c:v>
                </c:pt>
                <c:pt idx="3">
                  <c:v>2002-07</c:v>
                </c:pt>
                <c:pt idx="4">
                  <c:v>2011-15</c:v>
                </c:pt>
              </c:strCache>
            </c:strRef>
          </c:cat>
          <c:val>
            <c:numRef>
              <c:f>r_vote!$C$16:$G$16</c:f>
              <c:numCache>
                <c:formatCode>General</c:formatCode>
                <c:ptCount val="5"/>
                <c:pt idx="0">
                  <c:v>0.3870207667350769</c:v>
                </c:pt>
                <c:pt idx="1">
                  <c:v>0.38862535357475281</c:v>
                </c:pt>
                <c:pt idx="2">
                  <c:v>0.46392202377319336</c:v>
                </c:pt>
                <c:pt idx="3">
                  <c:v>0.36739203333854675</c:v>
                </c:pt>
                <c:pt idx="4">
                  <c:v>0.26205790042877197</c:v>
                </c:pt>
              </c:numCache>
            </c:numRef>
          </c:val>
          <c:extLst xmlns:c16r2="http://schemas.microsoft.com/office/drawing/2015/06/chart">
            <c:ext xmlns:c16="http://schemas.microsoft.com/office/drawing/2014/chart" uri="{C3380CC4-5D6E-409C-BE32-E72D297353CC}">
              <c16:uniqueId val="{00000002-AC5C-4A2A-B27B-250B7F58DE9F}"/>
            </c:ext>
          </c:extLst>
        </c:ser>
        <c:ser>
          <c:idx val="9"/>
          <c:order val="9"/>
          <c:tx>
            <c:v>D10</c:v>
          </c:tx>
          <c:spPr>
            <a:solidFill>
              <a:schemeClr val="accent5">
                <a:shade val="42000"/>
              </a:schemeClr>
            </a:solidFill>
            <a:ln>
              <a:noFill/>
            </a:ln>
            <a:effectLst/>
          </c:spPr>
          <c:invertIfNegative val="0"/>
          <c:cat>
            <c:strRef>
              <c:f>r_vote!$C$1:$G$1</c:f>
              <c:strCache>
                <c:ptCount val="5"/>
                <c:pt idx="0">
                  <c:v>1972-79</c:v>
                </c:pt>
                <c:pt idx="1">
                  <c:v>1983-87</c:v>
                </c:pt>
                <c:pt idx="2">
                  <c:v>1995-99</c:v>
                </c:pt>
                <c:pt idx="3">
                  <c:v>2002-07</c:v>
                </c:pt>
                <c:pt idx="4">
                  <c:v>2011-15</c:v>
                </c:pt>
              </c:strCache>
            </c:strRef>
          </c:cat>
          <c:val>
            <c:numRef>
              <c:f>r_vote!$C$17:$G$17</c:f>
              <c:numCache>
                <c:formatCode>General</c:formatCode>
                <c:ptCount val="5"/>
                <c:pt idx="0">
                  <c:v>0.27504375576972961</c:v>
                </c:pt>
                <c:pt idx="1">
                  <c:v>0.2590709924697876</c:v>
                </c:pt>
                <c:pt idx="2">
                  <c:v>0.35154169797897339</c:v>
                </c:pt>
                <c:pt idx="3">
                  <c:v>0.35865628719329834</c:v>
                </c:pt>
                <c:pt idx="4">
                  <c:v>0.26205790042877197</c:v>
                </c:pt>
              </c:numCache>
            </c:numRef>
          </c:val>
          <c:extLst xmlns:c16r2="http://schemas.microsoft.com/office/drawing/2015/06/chart">
            <c:ext xmlns:c16="http://schemas.microsoft.com/office/drawing/2014/chart" uri="{C3380CC4-5D6E-409C-BE32-E72D297353CC}">
              <c16:uniqueId val="{00000003-AC5C-4A2A-B27B-250B7F58DE9F}"/>
            </c:ext>
          </c:extLst>
        </c:ser>
        <c:dLbls>
          <c:showLegendKey val="0"/>
          <c:showVal val="0"/>
          <c:showCatName val="0"/>
          <c:showSerName val="0"/>
          <c:showPercent val="0"/>
          <c:showBubbleSize val="0"/>
        </c:dLbls>
        <c:gapWidth val="219"/>
        <c:overlap val="-27"/>
        <c:axId val="1910933312"/>
        <c:axId val="1910920256"/>
        <c:extLst xmlns:c16r2="http://schemas.microsoft.com/office/drawing/2015/06/chart"/>
      </c:barChart>
      <c:catAx>
        <c:axId val="19109333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0920256"/>
        <c:crosses val="autoZero"/>
        <c:auto val="1"/>
        <c:lblAlgn val="ctr"/>
        <c:lblOffset val="100"/>
        <c:noMultiLvlLbl val="0"/>
      </c:catAx>
      <c:valAx>
        <c:axId val="1910920256"/>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10933312"/>
        <c:crosses val="autoZero"/>
        <c:crossBetween val="between"/>
      </c:valAx>
      <c:spPr>
        <a:noFill/>
        <a:ln>
          <a:solidFill>
            <a:sysClr val="windowText" lastClr="000000"/>
          </a:solidFill>
        </a:ln>
        <a:effectLst/>
      </c:spPr>
    </c:plotArea>
    <c:legend>
      <c:legendPos val="b"/>
      <c:layout>
        <c:manualLayout>
          <c:xMode val="edge"/>
          <c:yMode val="edge"/>
          <c:x val="0.39327369754509001"/>
          <c:y val="0.12155380170553801"/>
          <c:w val="0.56362028813043696"/>
          <c:h val="8.88868552659567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Reversed" id="25">
  <a:schemeClr val="accent5"/>
</cs:colorStyle>
</file>

<file path=xl/charts/colors11.xml><?xml version="1.0" encoding="utf-8"?>
<cs:colorStyle xmlns:cs="http://schemas.microsoft.com/office/drawing/2012/chartStyle" xmlns:a="http://schemas.openxmlformats.org/drawingml/2006/main" meth="withinLinearReversed" id="25">
  <a:schemeClr val="accent5"/>
</cs:colorStyle>
</file>

<file path=xl/charts/colors12.xml><?xml version="1.0" encoding="utf-8"?>
<cs:colorStyle xmlns:cs="http://schemas.microsoft.com/office/drawing/2012/chartStyle" xmlns:a="http://schemas.openxmlformats.org/drawingml/2006/main" meth="withinLinearReversed" id="25">
  <a:schemeClr val="accent5"/>
</cs:colorStyle>
</file>

<file path=xl/charts/colors13.xml><?xml version="1.0" encoding="utf-8"?>
<cs:colorStyle xmlns:cs="http://schemas.microsoft.com/office/drawing/2012/chartStyle" xmlns:a="http://schemas.openxmlformats.org/drawingml/2006/main" meth="withinLinearReversed" id="25">
  <a:schemeClr val="accent5"/>
</cs:colorStyle>
</file>

<file path=xl/charts/colors14.xml><?xml version="1.0" encoding="utf-8"?>
<cs:colorStyle xmlns:cs="http://schemas.microsoft.com/office/drawing/2012/chartStyle" xmlns:a="http://schemas.openxmlformats.org/drawingml/2006/main" meth="withinLinearReversed" id="25">
  <a:schemeClr val="accent5"/>
</cs:colorStyle>
</file>

<file path=xl/charts/colors15.xml><?xml version="1.0" encoding="utf-8"?>
<cs:colorStyle xmlns:cs="http://schemas.microsoft.com/office/drawing/2012/chartStyle" xmlns:a="http://schemas.openxmlformats.org/drawingml/2006/main" meth="withinLinearReversed" id="25">
  <a:schemeClr val="accent5"/>
</cs:colorStyle>
</file>

<file path=xl/charts/colors16.xml><?xml version="1.0" encoding="utf-8"?>
<cs:colorStyle xmlns:cs="http://schemas.microsoft.com/office/drawing/2012/chartStyle" xmlns:a="http://schemas.openxmlformats.org/drawingml/2006/main" meth="withinLinearReversed" id="25">
  <a:schemeClr val="accent5"/>
</cs:colorStyle>
</file>

<file path=xl/charts/colors17.xml><?xml version="1.0" encoding="utf-8"?>
<cs:colorStyle xmlns:cs="http://schemas.microsoft.com/office/drawing/2012/chartStyle" xmlns:a="http://schemas.openxmlformats.org/drawingml/2006/main" meth="withinLinearReversed" id="25">
  <a:schemeClr val="accent5"/>
</cs:colorStyle>
</file>

<file path=xl/charts/colors18.xml><?xml version="1.0" encoding="utf-8"?>
<cs:colorStyle xmlns:cs="http://schemas.microsoft.com/office/drawing/2012/chartStyle" xmlns:a="http://schemas.openxmlformats.org/drawingml/2006/main" meth="withinLinearReversed" id="25">
  <a:schemeClr val="accent5"/>
</cs:colorStyle>
</file>

<file path=xl/charts/colors19.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Reversed" id="25">
  <a:schemeClr val="accent5"/>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5">
  <a:schemeClr val="accent5"/>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withinLinearReversed" id="25">
  <a:schemeClr val="accent5"/>
</cs:colorStyle>
</file>

<file path=xl/charts/colors33.xml><?xml version="1.0" encoding="utf-8"?>
<cs:colorStyle xmlns:cs="http://schemas.microsoft.com/office/drawing/2012/chartStyle" xmlns:a="http://schemas.openxmlformats.org/drawingml/2006/main" meth="withinLinearReversed" id="25">
  <a:schemeClr val="accent5"/>
</cs:colorStyle>
</file>

<file path=xl/charts/colors34.xml><?xml version="1.0" encoding="utf-8"?>
<cs:colorStyle xmlns:cs="http://schemas.microsoft.com/office/drawing/2012/chartStyle" xmlns:a="http://schemas.openxmlformats.org/drawingml/2006/main" meth="withinLinearReversed" id="25">
  <a:schemeClr val="accent5"/>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withinLinearReversed" id="25">
  <a:schemeClr val="accent5"/>
</cs:colorStyle>
</file>

<file path=xl/charts/colors37.xml><?xml version="1.0" encoding="utf-8"?>
<cs:colorStyle xmlns:cs="http://schemas.microsoft.com/office/drawing/2012/chartStyle" xmlns:a="http://schemas.openxmlformats.org/drawingml/2006/main" meth="withinLinearReversed" id="25">
  <a:schemeClr val="accent5"/>
</cs:colorStyle>
</file>

<file path=xl/charts/colors38.xml><?xml version="1.0" encoding="utf-8"?>
<cs:colorStyle xmlns:cs="http://schemas.microsoft.com/office/drawing/2012/chartStyle" xmlns:a="http://schemas.openxmlformats.org/drawingml/2006/main" meth="withinLinearReversed" id="25">
  <a:schemeClr val="accent5"/>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withinLinearReversed" id="25">
  <a:schemeClr val="accent5"/>
</cs:colorStyle>
</file>

<file path=xl/charts/colors41.xml><?xml version="1.0" encoding="utf-8"?>
<cs:colorStyle xmlns:cs="http://schemas.microsoft.com/office/drawing/2012/chartStyle" xmlns:a="http://schemas.openxmlformats.org/drawingml/2006/main" meth="withinLinearReversed" id="25">
  <a:schemeClr val="accent5"/>
</cs:colorStyle>
</file>

<file path=xl/charts/colors42.xml><?xml version="1.0" encoding="utf-8"?>
<cs:colorStyle xmlns:cs="http://schemas.microsoft.com/office/drawing/2012/chartStyle" xmlns:a="http://schemas.openxmlformats.org/drawingml/2006/main" meth="withinLinearReversed" id="25">
  <a:schemeClr val="accent5"/>
</cs:colorStyle>
</file>

<file path=xl/charts/colors43.xml><?xml version="1.0" encoding="utf-8"?>
<cs:colorStyle xmlns:cs="http://schemas.microsoft.com/office/drawing/2012/chartStyle" xmlns:a="http://schemas.openxmlformats.org/drawingml/2006/main" meth="withinLinearReversed" id="25">
  <a:schemeClr val="accent5"/>
</cs:colorStyle>
</file>

<file path=xl/charts/colors44.xml><?xml version="1.0" encoding="utf-8"?>
<cs:colorStyle xmlns:cs="http://schemas.microsoft.com/office/drawing/2012/chartStyle" xmlns:a="http://schemas.openxmlformats.org/drawingml/2006/main" meth="withinLinearReversed" id="25">
  <a:schemeClr val="accent5"/>
</cs:colorStyle>
</file>

<file path=xl/charts/colors45.xml><?xml version="1.0" encoding="utf-8"?>
<cs:colorStyle xmlns:cs="http://schemas.microsoft.com/office/drawing/2012/chartStyle" xmlns:a="http://schemas.openxmlformats.org/drawingml/2006/main" meth="withinLinearReversed" id="25">
  <a:schemeClr val="accent5"/>
</cs:colorStyle>
</file>

<file path=xl/charts/colors46.xml><?xml version="1.0" encoding="utf-8"?>
<cs:colorStyle xmlns:cs="http://schemas.microsoft.com/office/drawing/2012/chartStyle" xmlns:a="http://schemas.openxmlformats.org/drawingml/2006/main" meth="withinLinearReversed" id="25">
  <a:schemeClr val="accent5"/>
</cs:colorStyle>
</file>

<file path=xl/charts/colors47.xml><?xml version="1.0" encoding="utf-8"?>
<cs:colorStyle xmlns:cs="http://schemas.microsoft.com/office/drawing/2012/chartStyle" xmlns:a="http://schemas.openxmlformats.org/drawingml/2006/main" meth="withinLinearReversed" id="25">
  <a:schemeClr val="accent5"/>
</cs:colorStyle>
</file>

<file path=xl/charts/colors48.xml><?xml version="1.0" encoding="utf-8"?>
<cs:colorStyle xmlns:cs="http://schemas.microsoft.com/office/drawing/2012/chartStyle" xmlns:a="http://schemas.openxmlformats.org/drawingml/2006/main" meth="withinLinearReversed" id="25">
  <a:schemeClr val="accent5"/>
</cs:colorStyle>
</file>

<file path=xl/charts/colors49.xml><?xml version="1.0" encoding="utf-8"?>
<cs:colorStyle xmlns:cs="http://schemas.microsoft.com/office/drawing/2012/chartStyle" xmlns:a="http://schemas.openxmlformats.org/drawingml/2006/main" meth="withinLinearReversed" id="25">
  <a:schemeClr val="accent5"/>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withinLinearReversed" id="25">
  <a:schemeClr val="accent5"/>
</cs:colorStyle>
</file>

<file path=xl/charts/colors51.xml><?xml version="1.0" encoding="utf-8"?>
<cs:colorStyle xmlns:cs="http://schemas.microsoft.com/office/drawing/2012/chartStyle" xmlns:a="http://schemas.openxmlformats.org/drawingml/2006/main" meth="withinLinearReversed" id="25">
  <a:schemeClr val="accent5"/>
</cs:colorStyle>
</file>

<file path=xl/charts/colors52.xml><?xml version="1.0" encoding="utf-8"?>
<cs:colorStyle xmlns:cs="http://schemas.microsoft.com/office/drawing/2012/chartStyle" xmlns:a="http://schemas.openxmlformats.org/drawingml/2006/main" meth="withinLinearReversed" id="25">
  <a:schemeClr val="accent5"/>
</cs:colorStyle>
</file>

<file path=xl/charts/colors53.xml><?xml version="1.0" encoding="utf-8"?>
<cs:colorStyle xmlns:cs="http://schemas.microsoft.com/office/drawing/2012/chartStyle" xmlns:a="http://schemas.openxmlformats.org/drawingml/2006/main" meth="withinLinearReversed" id="25">
  <a:schemeClr val="accent5"/>
</cs:colorStyle>
</file>

<file path=xl/charts/colors54.xml><?xml version="1.0" encoding="utf-8"?>
<cs:colorStyle xmlns:cs="http://schemas.microsoft.com/office/drawing/2012/chartStyle" xmlns:a="http://schemas.openxmlformats.org/drawingml/2006/main" meth="withinLinearReversed" id="25">
  <a:schemeClr val="accent5"/>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8.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9.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0.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3.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4.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5.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6.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7.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8.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9.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0.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1.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2.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3.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4.bin"/></Relationships>
</file>

<file path=xl/chartsheets/_rels/sheet33.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5.bin"/></Relationships>
</file>

<file path=xl/chartsheets/_rels/sheet34.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6.bin"/></Relationships>
</file>

<file path=xl/chartsheets/_rels/sheet35.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7.bin"/></Relationships>
</file>

<file path=xl/chartsheets/_rels/sheet36.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8.bin"/></Relationships>
</file>

<file path=xl/chartsheets/_rels/sheet37.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39.bin"/></Relationships>
</file>

<file path=xl/chartsheets/_rels/sheet38.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40.bin"/></Relationships>
</file>

<file path=xl/chartsheets/_rels/sheet39.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41.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4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42.bin"/></Relationships>
</file>

<file path=xl/chartsheets/_rels/sheet4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43.bin"/></Relationships>
</file>

<file path=xl/chartsheets/_rels/sheet42.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44.bin"/></Relationships>
</file>

<file path=xl/chartsheets/_rels/sheet43.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5.bin"/></Relationships>
</file>

<file path=xl/chartsheets/_rels/sheet44.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46.bin"/></Relationships>
</file>

<file path=xl/chartsheets/_rels/sheet45.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47.bin"/></Relationships>
</file>

<file path=xl/chartsheets/_rels/sheet46.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48.bin"/></Relationships>
</file>

<file path=xl/chartsheets/_rels/sheet47.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49.bin"/></Relationships>
</file>

<file path=xl/chartsheets/_rels/sheet48.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50.bin"/></Relationships>
</file>

<file path=xl/chartsheets/_rels/sheet49.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51.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chartsheets/_rels/sheet50.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52.bin"/></Relationships>
</file>

<file path=xl/chartsheets/_rels/sheet5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53.bin"/></Relationships>
</file>

<file path=xl/chartsheets/_rels/sheet52.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54.bin"/></Relationships>
</file>

<file path=xl/chartsheets/_rels/sheet53.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55.bin"/></Relationships>
</file>

<file path=xl/chartsheets/_rels/sheet54.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56.bin"/></Relationships>
</file>

<file path=xl/chartsheets/_rels/sheet55.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57.bin"/></Relationships>
</file>

<file path=xl/chartsheets/_rels/sheet56.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58.bin"/></Relationships>
</file>

<file path=xl/chartsheets/_rels/sheet57.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59.bin"/></Relationships>
</file>

<file path=xl/chartsheets/_rels/sheet58.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60.bin"/></Relationships>
</file>

<file path=xl/chartsheets/_rels/sheet59.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6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chartsheets/_rels/sheet60.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62.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codeName="Graphique5">
    <tabColor theme="8" tint="0.79998168889431442"/>
  </sheetPr>
  <sheetViews>
    <sheetView zoomScale="87" workbookViewId="0" zoomToFit="1"/>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Graphique15">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Graphique16">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codeName="Graphique18">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codeName="Graphique20">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codeName="Graphique4">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codeName="Graphique22">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codeName="Graphique8">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codeName="Graphique24">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codeName="Graphique26">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codeName="Graphique27">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Graphique2">
    <tabColor theme="8" tint="0.79998168889431442"/>
  </sheetPr>
  <sheetViews>
    <sheetView zoomScale="108"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codeName="Graphique10">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codeName="Graphique31">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codeName="Graphique32">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codeName="Graphique33">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codeName="Graphique34">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codeName="Graphique35">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codeName="Graphique40">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codeName="Graphique39">
    <tabColor theme="7" tint="0.79998168889431442"/>
  </sheetPr>
  <sheetViews>
    <sheetView zoomScale="87"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codeName="Graphique43">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codeName="Graphique11">
    <tabColor theme="7" tint="0.79998168889431442"/>
  </sheetPr>
  <sheetViews>
    <sheetView zoomScale="87"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Graphique3">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codeName="Graphique17">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sheetPr codeName="Graphique44">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2.xml><?xml version="1.0" encoding="utf-8"?>
<chartsheet xmlns="http://schemas.openxmlformats.org/spreadsheetml/2006/main" xmlns:r="http://schemas.openxmlformats.org/officeDocument/2006/relationships">
  <sheetPr codeName="Graphique46">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3.xml><?xml version="1.0" encoding="utf-8"?>
<chartsheet xmlns="http://schemas.openxmlformats.org/spreadsheetml/2006/main" xmlns:r="http://schemas.openxmlformats.org/officeDocument/2006/relationships">
  <sheetPr codeName="Graphique48">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4.xml><?xml version="1.0" encoding="utf-8"?>
<chartsheet xmlns="http://schemas.openxmlformats.org/spreadsheetml/2006/main" xmlns:r="http://schemas.openxmlformats.org/officeDocument/2006/relationships">
  <sheetPr codeName="Graphique52">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5.xml><?xml version="1.0" encoding="utf-8"?>
<chartsheet xmlns="http://schemas.openxmlformats.org/spreadsheetml/2006/main" xmlns:r="http://schemas.openxmlformats.org/officeDocument/2006/relationships">
  <sheetPr codeName="Graphique53">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6.xml><?xml version="1.0" encoding="utf-8"?>
<chartsheet xmlns="http://schemas.openxmlformats.org/spreadsheetml/2006/main" xmlns:r="http://schemas.openxmlformats.org/officeDocument/2006/relationships">
  <sheetPr codeName="Graphique55">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7.xml><?xml version="1.0" encoding="utf-8"?>
<chartsheet xmlns="http://schemas.openxmlformats.org/spreadsheetml/2006/main" xmlns:r="http://schemas.openxmlformats.org/officeDocument/2006/relationships">
  <sheetPr codeName="Graphique57">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8.xml><?xml version="1.0" encoding="utf-8"?>
<chartsheet xmlns="http://schemas.openxmlformats.org/spreadsheetml/2006/main" xmlns:r="http://schemas.openxmlformats.org/officeDocument/2006/relationships">
  <sheetPr codeName="Graphique59">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9.xml><?xml version="1.0" encoding="utf-8"?>
<chartsheet xmlns="http://schemas.openxmlformats.org/spreadsheetml/2006/main" xmlns:r="http://schemas.openxmlformats.org/officeDocument/2006/relationships">
  <sheetPr codeName="Graphique62">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Graphique6">
    <tabColor theme="9" tint="0.79998168889431442"/>
  </sheetPr>
  <sheetViews>
    <sheetView zoomScale="61" workbookViewId="0" zoomToFit="1"/>
  </sheetViews>
  <pageMargins left="0.7" right="0.7" top="0.75" bottom="0.75" header="0.3" footer="0.3"/>
  <pageSetup paperSize="9" orientation="landscape" r:id="rId1"/>
  <drawing r:id="rId2"/>
</chartsheet>
</file>

<file path=xl/chartsheets/sheet40.xml><?xml version="1.0" encoding="utf-8"?>
<chartsheet xmlns="http://schemas.openxmlformats.org/spreadsheetml/2006/main" xmlns:r="http://schemas.openxmlformats.org/officeDocument/2006/relationships">
  <sheetPr codeName="Graphique64">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1.xml><?xml version="1.0" encoding="utf-8"?>
<chartsheet xmlns="http://schemas.openxmlformats.org/spreadsheetml/2006/main" xmlns:r="http://schemas.openxmlformats.org/officeDocument/2006/relationships">
  <sheetPr codeName="Graphique66">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2.xml><?xml version="1.0" encoding="utf-8"?>
<chartsheet xmlns="http://schemas.openxmlformats.org/spreadsheetml/2006/main" xmlns:r="http://schemas.openxmlformats.org/officeDocument/2006/relationships">
  <sheetPr codeName="Graphique67">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3.xml><?xml version="1.0" encoding="utf-8"?>
<chartsheet xmlns="http://schemas.openxmlformats.org/spreadsheetml/2006/main" xmlns:r="http://schemas.openxmlformats.org/officeDocument/2006/relationships">
  <sheetPr codeName="Graphique68">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4.xml><?xml version="1.0" encoding="utf-8"?>
<chartsheet xmlns="http://schemas.openxmlformats.org/spreadsheetml/2006/main" xmlns:r="http://schemas.openxmlformats.org/officeDocument/2006/relationships">
  <sheetPr codeName="Graphique70">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5.xml><?xml version="1.0" encoding="utf-8"?>
<chartsheet xmlns="http://schemas.openxmlformats.org/spreadsheetml/2006/main" xmlns:r="http://schemas.openxmlformats.org/officeDocument/2006/relationships">
  <sheetPr codeName="Graphique19">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6.xml><?xml version="1.0" encoding="utf-8"?>
<chartsheet xmlns="http://schemas.openxmlformats.org/spreadsheetml/2006/main" xmlns:r="http://schemas.openxmlformats.org/officeDocument/2006/relationships">
  <sheetPr codeName="Graphique21">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7.xml><?xml version="1.0" encoding="utf-8"?>
<chartsheet xmlns="http://schemas.openxmlformats.org/spreadsheetml/2006/main" xmlns:r="http://schemas.openxmlformats.org/officeDocument/2006/relationships">
  <sheetPr codeName="Graphique23">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8.xml><?xml version="1.0" encoding="utf-8"?>
<chartsheet xmlns="http://schemas.openxmlformats.org/spreadsheetml/2006/main" xmlns:r="http://schemas.openxmlformats.org/officeDocument/2006/relationships">
  <sheetPr codeName="Graphique25">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9.xml><?xml version="1.0" encoding="utf-8"?>
<chartsheet xmlns="http://schemas.openxmlformats.org/spreadsheetml/2006/main" xmlns:r="http://schemas.openxmlformats.org/officeDocument/2006/relationships">
  <sheetPr codeName="Graphique28">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Graphique7">
    <tabColor theme="9" tint="0.79998168889431442"/>
  </sheetPr>
  <sheetViews>
    <sheetView zoomScale="61" workbookViewId="0" zoomToFit="1"/>
  </sheetViews>
  <pageMargins left="0.7" right="0.7" top="0.75" bottom="0.75" header="0.3" footer="0.3"/>
  <pageSetup paperSize="9" orientation="landscape" r:id="rId1"/>
  <drawing r:id="rId2"/>
</chartsheet>
</file>

<file path=xl/chartsheets/sheet50.xml><?xml version="1.0" encoding="utf-8"?>
<chartsheet xmlns="http://schemas.openxmlformats.org/spreadsheetml/2006/main" xmlns:r="http://schemas.openxmlformats.org/officeDocument/2006/relationships">
  <sheetPr codeName="Graphique29">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1.xml><?xml version="1.0" encoding="utf-8"?>
<chartsheet xmlns="http://schemas.openxmlformats.org/spreadsheetml/2006/main" xmlns:r="http://schemas.openxmlformats.org/officeDocument/2006/relationships">
  <sheetPr codeName="Graphique30">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2.xml><?xml version="1.0" encoding="utf-8"?>
<chartsheet xmlns="http://schemas.openxmlformats.org/spreadsheetml/2006/main" xmlns:r="http://schemas.openxmlformats.org/officeDocument/2006/relationships">
  <sheetPr codeName="Graphique36">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3.xml><?xml version="1.0" encoding="utf-8"?>
<chartsheet xmlns="http://schemas.openxmlformats.org/spreadsheetml/2006/main" xmlns:r="http://schemas.openxmlformats.org/officeDocument/2006/relationships">
  <sheetPr codeName="Graphique37">
    <tabColor theme="7" tint="0.39997558519241921"/>
  </sheetPr>
  <sheetViews>
    <sheetView zoomScale="108" workbookViewId="0" zoomToFit="1"/>
  </sheetViews>
  <pageMargins left="0.7" right="0.7" top="0.75" bottom="0.75" header="0.3" footer="0.3"/>
  <pageSetup paperSize="9" orientation="landscape" r:id="rId1"/>
  <drawing r:id="rId2"/>
</chartsheet>
</file>

<file path=xl/chartsheets/sheet54.xml><?xml version="1.0" encoding="utf-8"?>
<chartsheet xmlns="http://schemas.openxmlformats.org/spreadsheetml/2006/main" xmlns:r="http://schemas.openxmlformats.org/officeDocument/2006/relationships">
  <sheetPr codeName="Graphique38">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5.xml><?xml version="1.0" encoding="utf-8"?>
<chartsheet xmlns="http://schemas.openxmlformats.org/spreadsheetml/2006/main" xmlns:r="http://schemas.openxmlformats.org/officeDocument/2006/relationships">
  <sheetPr codeName="Graphique41">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6.xml><?xml version="1.0" encoding="utf-8"?>
<chartsheet xmlns="http://schemas.openxmlformats.org/spreadsheetml/2006/main" xmlns:r="http://schemas.openxmlformats.org/officeDocument/2006/relationships">
  <sheetPr codeName="Graphique42">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7.xml><?xml version="1.0" encoding="utf-8"?>
<chartsheet xmlns="http://schemas.openxmlformats.org/spreadsheetml/2006/main" xmlns:r="http://schemas.openxmlformats.org/officeDocument/2006/relationships">
  <sheetPr codeName="Graphique45">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8.xml><?xml version="1.0" encoding="utf-8"?>
<chartsheet xmlns="http://schemas.openxmlformats.org/spreadsheetml/2006/main" xmlns:r="http://schemas.openxmlformats.org/officeDocument/2006/relationships">
  <sheetPr codeName="Graphique47">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9.xml><?xml version="1.0" encoding="utf-8"?>
<chartsheet xmlns="http://schemas.openxmlformats.org/spreadsheetml/2006/main" xmlns:r="http://schemas.openxmlformats.org/officeDocument/2006/relationships">
  <sheetPr codeName="Graphique49">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Graphique9">
    <tabColor theme="9" tint="0.79998168889431442"/>
  </sheetPr>
  <sheetViews>
    <sheetView zoomScale="61" workbookViewId="0" zoomToFit="1"/>
  </sheetViews>
  <pageMargins left="0.7" right="0.7" top="0.75" bottom="0.75" header="0.3" footer="0.3"/>
  <pageSetup paperSize="9" orientation="landscape" r:id="rId1"/>
  <drawing r:id="rId2"/>
</chartsheet>
</file>

<file path=xl/chartsheets/sheet60.xml><?xml version="1.0" encoding="utf-8"?>
<chartsheet xmlns="http://schemas.openxmlformats.org/spreadsheetml/2006/main" xmlns:r="http://schemas.openxmlformats.org/officeDocument/2006/relationships">
  <sheetPr codeName="Graphique50">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Graphique12">
    <tabColor theme="7" tint="0.79998168889431442"/>
  </sheetPr>
  <sheetViews>
    <sheetView zoomScale="105"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Graphique13">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Graphique14">
    <tabColor theme="7" tint="0.79998168889431442"/>
  </sheetPr>
  <sheetViews>
    <sheetView zoomScale="61"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13.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115.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117.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119.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absoluteAnchor>
    <xdr:pos x="0" y="0"/>
    <xdr:ext cx="9292897" cy="6069724"/>
    <xdr:graphicFrame macro="">
      <xdr:nvGraphicFramePr>
        <xdr:cNvPr id="2" name="Graphique 1">
          <a:extLst>
            <a:ext uri="{FF2B5EF4-FFF2-40B4-BE49-F238E27FC236}">
              <a16:creationId xmlns:r="http://schemas.openxmlformats.org/officeDocument/2006/relationships" xmlns:a16="http://schemas.microsoft.com/office/drawing/2014/main" xmlns=""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0.05701</cdr:x>
      <cdr:y>0.88336</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964" y="5361066"/>
          <a:ext cx="8584841" cy="6665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composition de l'électorat par niveau de diplôme en Finlande.</a:t>
          </a:r>
          <a:endParaRPr lang="en-US" sz="1400" b="0" i="0" u="none" strike="noStrike" baseline="0">
            <a:solidFill>
              <a:srgbClr val="000000"/>
            </a:solidFill>
            <a:latin typeface="Arial"/>
            <a:ea typeface="Arial"/>
            <a:cs typeface="Arial"/>
          </a:endParaRPr>
        </a:p>
      </cdr:txBody>
    </cdr:sp>
  </cdr:relSizeAnchor>
</c:userShapes>
</file>

<file path=xl/drawings/drawing100.xml><?xml version="1.0" encoding="utf-8"?>
<c:userShapes xmlns:c="http://schemas.openxmlformats.org/drawingml/2006/chart">
  <cdr:relSizeAnchor xmlns:cdr="http://schemas.openxmlformats.org/drawingml/2006/chartDrawing">
    <cdr:from>
      <cdr:x>0.07187</cdr:x>
      <cdr:y>0.88839</cdr:y>
    </cdr:from>
    <cdr:to>
      <cdr:x>0.98569</cdr:x>
      <cdr:y>0.99539</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87833"/>
          <a:ext cx="8485481" cy="6489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 Parti du centre par tranche d'âge.</a:t>
          </a:r>
          <a:endParaRPr lang="en-US" sz="1400" b="0" i="0" u="none" strike="noStrike" baseline="0">
            <a:solidFill>
              <a:srgbClr val="000000"/>
            </a:solidFill>
            <a:latin typeface="Arial"/>
            <a:ea typeface="Arial"/>
            <a:cs typeface="Arial"/>
          </a:endParaRPr>
        </a:p>
      </cdr:txBody>
    </cdr:sp>
  </cdr:relSizeAnchor>
</c:userShapes>
</file>

<file path=xl/drawings/drawing101.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r="http://schemas.openxmlformats.org/officeDocument/2006/relationships" xmlns:a16="http://schemas.microsoft.com/office/drawing/2014/main" xmlns="" id="{BE1CF8BD-175C-4B30-A1D2-4AD06A293EA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2.xml><?xml version="1.0" encoding="utf-8"?>
<c:userShapes xmlns:c="http://schemas.openxmlformats.org/drawingml/2006/chart">
  <cdr:relSizeAnchor xmlns:cdr="http://schemas.openxmlformats.org/drawingml/2006/chartDrawing">
    <cdr:from>
      <cdr:x>0.07187</cdr:x>
      <cdr:y>0.89074</cdr:y>
    </cdr:from>
    <cdr:to>
      <cdr:x>0.98569</cdr:x>
      <cdr:y>0.98237</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02092"/>
          <a:ext cx="8485481" cy="5557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la Ligue verte par niveau de diplôme.</a:t>
          </a:r>
          <a:endParaRPr lang="fr-FR" sz="1400" b="0" baseline="0">
            <a:latin typeface="Arial"/>
            <a:ea typeface="+mn-ea"/>
            <a:cs typeface="Arial"/>
          </a:endParaRPr>
        </a:p>
      </cdr:txBody>
    </cdr:sp>
  </cdr:relSizeAnchor>
</c:userShapes>
</file>

<file path=xl/drawings/drawing103.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r="http://schemas.openxmlformats.org/officeDocument/2006/relationships" xmlns:a16="http://schemas.microsoft.com/office/drawing/2014/main" xmlns="" id="{5BA8F901-229E-4CAB-87DD-0E37193A675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4.xml><?xml version="1.0" encoding="utf-8"?>
<c:userShapes xmlns:c="http://schemas.openxmlformats.org/drawingml/2006/chart">
  <cdr:relSizeAnchor xmlns:cdr="http://schemas.openxmlformats.org/drawingml/2006/chartDrawing">
    <cdr:from>
      <cdr:x>0.06989</cdr:x>
      <cdr:y>0.88687</cdr:y>
    </cdr:from>
    <cdr:to>
      <cdr:x>0.98371</cdr:x>
      <cdr:y>0.99387</cdr:y>
    </cdr:to>
    <cdr:sp macro="" textlink="">
      <cdr:nvSpPr>
        <cdr:cNvPr id="2" name="Text Box 1"/>
        <cdr:cNvSpPr txBox="1">
          <a:spLocks xmlns:a="http://schemas.openxmlformats.org/drawingml/2006/main" noChangeArrowheads="1"/>
        </cdr:cNvSpPr>
      </cdr:nvSpPr>
      <cdr:spPr bwMode="auto">
        <a:xfrm xmlns:a="http://schemas.openxmlformats.org/drawingml/2006/main">
          <a:off x="648959" y="5378630"/>
          <a:ext cx="8485481" cy="6489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la Ligue verte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105.xml><?xml version="1.0" encoding="utf-8"?>
<xdr:wsDr xmlns:xdr="http://schemas.openxmlformats.org/drawingml/2006/spreadsheetDrawing" xmlns:a="http://schemas.openxmlformats.org/drawingml/2006/main">
  <xdr:absoluteAnchor>
    <xdr:pos x="0" y="0"/>
    <xdr:ext cx="9301574" cy="6079537"/>
    <xdr:graphicFrame macro="">
      <xdr:nvGraphicFramePr>
        <xdr:cNvPr id="2" name="Grafico 1">
          <a:extLst>
            <a:ext uri="{FF2B5EF4-FFF2-40B4-BE49-F238E27FC236}">
              <a16:creationId xmlns:r="http://schemas.openxmlformats.org/officeDocument/2006/relationships" xmlns:a16="http://schemas.microsoft.com/office/drawing/2014/main" xmlns="" id="{CC709B63-16D8-4C20-8C12-8CCE5F79903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6.xml><?xml version="1.0" encoding="utf-8"?>
<c:userShapes xmlns:c="http://schemas.openxmlformats.org/drawingml/2006/chart">
  <cdr:relSizeAnchor xmlns:cdr="http://schemas.openxmlformats.org/drawingml/2006/chartDrawing">
    <cdr:from>
      <cdr:x>0.07187</cdr:x>
      <cdr:y>0.88431</cdr:y>
    </cdr:from>
    <cdr:to>
      <cdr:x>0.98569</cdr:x>
      <cdr:y>0.99131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63062"/>
          <a:ext cx="8485481" cy="6489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la Ligue verte par genre.</a:t>
          </a:r>
          <a:endParaRPr lang="en-US" sz="1400" b="0" i="0" u="none" strike="noStrike" baseline="0">
            <a:solidFill>
              <a:srgbClr val="000000"/>
            </a:solidFill>
            <a:latin typeface="Arial"/>
            <a:ea typeface="Arial"/>
            <a:cs typeface="Arial"/>
          </a:endParaRPr>
        </a:p>
      </cdr:txBody>
    </cdr:sp>
  </cdr:relSizeAnchor>
</c:userShapes>
</file>

<file path=xl/drawings/drawing107.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r="http://schemas.openxmlformats.org/officeDocument/2006/relationships" xmlns:a16="http://schemas.microsoft.com/office/drawing/2014/main" xmlns="" id="{B54D498B-C5CC-4E83-9944-6AB42E59908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8.xml><?xml version="1.0" encoding="utf-8"?>
<c:userShapes xmlns:c="http://schemas.openxmlformats.org/drawingml/2006/chart">
  <cdr:relSizeAnchor xmlns:cdr="http://schemas.openxmlformats.org/drawingml/2006/chartDrawing">
    <cdr:from>
      <cdr:x>0.07088</cdr:x>
      <cdr:y>0.88687</cdr:y>
    </cdr:from>
    <cdr:to>
      <cdr:x>0.9847</cdr:x>
      <cdr:y>0.99387</cdr:y>
    </cdr:to>
    <cdr:sp macro="" textlink="">
      <cdr:nvSpPr>
        <cdr:cNvPr id="2" name="Text Box 1"/>
        <cdr:cNvSpPr txBox="1">
          <a:spLocks xmlns:a="http://schemas.openxmlformats.org/drawingml/2006/main" noChangeArrowheads="1"/>
        </cdr:cNvSpPr>
      </cdr:nvSpPr>
      <cdr:spPr bwMode="auto">
        <a:xfrm xmlns:a="http://schemas.openxmlformats.org/drawingml/2006/main">
          <a:off x="658162" y="5378630"/>
          <a:ext cx="8485481" cy="6489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la Ligue verte par tranche d'âge.</a:t>
          </a:r>
          <a:endParaRPr lang="en-US" sz="1400" b="0" i="0" u="none" strike="noStrike" baseline="0">
            <a:solidFill>
              <a:srgbClr val="000000"/>
            </a:solidFill>
            <a:latin typeface="Arial"/>
            <a:ea typeface="Arial"/>
            <a:cs typeface="Arial"/>
          </a:endParaRPr>
        </a:p>
      </cdr:txBody>
    </cdr:sp>
  </cdr:relSizeAnchor>
</c:userShapes>
</file>

<file path=xl/drawings/drawing10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r="http://schemas.openxmlformats.org/officeDocument/2006/relationships" xmlns:a16="http://schemas.microsoft.com/office/drawing/2014/main" xmlns="" id="{C2DFF99C-1D4B-40EC-93FA-ABD5A562023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0.xml><?xml version="1.0" encoding="utf-8"?>
<c:userShapes xmlns:c="http://schemas.openxmlformats.org/drawingml/2006/chart">
  <cdr:relSizeAnchor xmlns:cdr="http://schemas.openxmlformats.org/drawingml/2006/chartDrawing">
    <cdr:from>
      <cdr:x>0.04511</cdr:x>
      <cdr:y>0.84094</cdr:y>
    </cdr:from>
    <cdr:to>
      <cdr:x>0.95893</cdr:x>
      <cdr:y>0.98456</cdr:y>
    </cdr:to>
    <cdr:sp macro="" textlink="">
      <cdr:nvSpPr>
        <cdr:cNvPr id="3" name="Text Box 1"/>
        <cdr:cNvSpPr txBox="1">
          <a:spLocks xmlns:a="http://schemas.openxmlformats.org/drawingml/2006/main" noChangeArrowheads="1"/>
        </cdr:cNvSpPr>
      </cdr:nvSpPr>
      <cdr:spPr bwMode="auto">
        <a:xfrm xmlns:a="http://schemas.openxmlformats.org/drawingml/2006/main">
          <a:off x="419342" y="5103586"/>
          <a:ext cx="8494856" cy="8716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différence entre la part des électeurs diplômés du primaire et la part des autres électeurs votant pour les prinicipaux partis de gauche, après contrôles pour revenu, genre, âge, situation d'emploi, région, et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111.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r="http://schemas.openxmlformats.org/officeDocument/2006/relationships" xmlns:a16="http://schemas.microsoft.com/office/drawing/2014/main" xmlns="" id="{45316A48-8E2E-4444-8FFA-61FEEFC11D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2.xml><?xml version="1.0" encoding="utf-8"?>
<c:userShapes xmlns:c="http://schemas.openxmlformats.org/drawingml/2006/chart">
  <cdr:relSizeAnchor xmlns:cdr="http://schemas.openxmlformats.org/drawingml/2006/chartDrawing">
    <cdr:from>
      <cdr:x>0.04511</cdr:x>
      <cdr:y>0.84048</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342" y="5100820"/>
          <a:ext cx="8494856" cy="8995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différence entre la part des diplômés du supérieur et la part des autres électeurs votant pour les principaux partis de gauche, après contrôles</a:t>
          </a:r>
          <a:r>
            <a:rPr lang="fr-FR" sz="1400" b="0" baseline="0">
              <a:latin typeface="Arial"/>
              <a:ea typeface="+mn-ea"/>
              <a:cs typeface="Arial"/>
            </a:rPr>
            <a:t> pour revenu, genre, âge, situation d'emploi, région, et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113.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r="http://schemas.openxmlformats.org/officeDocument/2006/relationships" xmlns:a16="http://schemas.microsoft.com/office/drawing/2014/main" xmlns="" id="{F893CAE4-F9C6-4D32-BC86-11FCD3D0279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4.xml><?xml version="1.0" encoding="utf-8"?>
<c:userShapes xmlns:c="http://schemas.openxmlformats.org/drawingml/2006/chart">
  <cdr:relSizeAnchor xmlns:cdr="http://schemas.openxmlformats.org/drawingml/2006/chartDrawing">
    <cdr:from>
      <cdr:x>0.04511</cdr:x>
      <cdr:y>0.84563</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342" y="5132049"/>
          <a:ext cx="8494856" cy="8683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différence entre la part des diplômés du primaire et la part des autres électeurs votant pour les principaux partis de droite, après contrôles</a:t>
          </a:r>
          <a:r>
            <a:rPr lang="fr-FR" sz="1400" b="0" baseline="0">
              <a:latin typeface="Arial"/>
              <a:ea typeface="+mn-ea"/>
              <a:cs typeface="Arial"/>
            </a:rPr>
            <a:t> pour revenu, genre, âge, situation d'emploi, région, et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115.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r="http://schemas.openxmlformats.org/officeDocument/2006/relationships" xmlns:a16="http://schemas.microsoft.com/office/drawing/2014/main" xmlns="" id="{4EB36DC2-F4EE-4CE9-9844-DFA185F089A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6.xml><?xml version="1.0" encoding="utf-8"?>
<c:userShapes xmlns:c="http://schemas.openxmlformats.org/drawingml/2006/chart">
  <cdr:relSizeAnchor xmlns:cdr="http://schemas.openxmlformats.org/drawingml/2006/chartDrawing">
    <cdr:from>
      <cdr:x>0.04511</cdr:x>
      <cdr:y>0.84734</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342" y="5142459"/>
          <a:ext cx="8494856" cy="8579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différence entre la part des diplômés du supérieur et la part des autres électeurs votant pour les principaux partis de droite, après contrôles pour</a:t>
          </a:r>
          <a:r>
            <a:rPr lang="fr-FR" sz="1400" b="0" baseline="0">
              <a:latin typeface="Arial"/>
              <a:ea typeface="+mn-ea"/>
              <a:cs typeface="Arial"/>
            </a:rPr>
            <a:t> revenu, genre, âge, situation d'emploi, région,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117.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r="http://schemas.openxmlformats.org/officeDocument/2006/relationships" xmlns:a16="http://schemas.microsoft.com/office/drawing/2014/main" xmlns="" id="{B0A3C85B-CEF9-459C-923C-75DFFB0E26D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8.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différence entre la part des femmes et la part des hommes votant pour les principaux partis de gauche, après contrôles</a:t>
          </a:r>
          <a:r>
            <a:rPr lang="fr-FR" sz="1400" b="0" baseline="0">
              <a:latin typeface="Arial"/>
              <a:ea typeface="+mn-ea"/>
              <a:cs typeface="Arial"/>
            </a:rPr>
            <a:t> pour revenu, diplôme, genre, région, et secteur d'emploi.</a:t>
          </a:r>
          <a:endParaRPr lang="en-US" sz="1400" b="0" i="0" u="none" strike="noStrike" baseline="0">
            <a:solidFill>
              <a:srgbClr val="000000"/>
            </a:solidFill>
            <a:latin typeface="Arial"/>
            <a:ea typeface="Arial"/>
            <a:cs typeface="Arial"/>
          </a:endParaRPr>
        </a:p>
      </cdr:txBody>
    </cdr:sp>
  </cdr:relSizeAnchor>
</c:userShapes>
</file>

<file path=xl/drawings/drawing11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r="http://schemas.openxmlformats.org/officeDocument/2006/relationships" xmlns:a16="http://schemas.microsoft.com/office/drawing/2014/main" xmlns="" id="{A1E83F30-5A48-4F0B-BF0C-D9762E59432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composition de l'électorat par région en Finlande.</a:t>
          </a:r>
          <a:endParaRPr lang="en-US" sz="1400" b="0" i="0" u="none" strike="noStrike" baseline="0">
            <a:solidFill>
              <a:srgbClr val="000000"/>
            </a:solidFill>
            <a:latin typeface="Arial"/>
            <a:ea typeface="Arial"/>
            <a:cs typeface="Arial"/>
          </a:endParaRPr>
        </a:p>
      </cdr:txBody>
    </cdr:sp>
  </cdr:relSizeAnchor>
</c:userShapes>
</file>

<file path=xl/drawings/drawing120.xml><?xml version="1.0" encoding="utf-8"?>
<c:userShapes xmlns:c="http://schemas.openxmlformats.org/drawingml/2006/chart">
  <cdr:relSizeAnchor xmlns:cdr="http://schemas.openxmlformats.org/drawingml/2006/chartDrawing">
    <cdr:from>
      <cdr:x>0.04847</cdr:x>
      <cdr:y>0.85592</cdr:y>
    </cdr:from>
    <cdr:to>
      <cdr:x>0.96229</cdr:x>
      <cdr:y>0.99485</cdr:y>
    </cdr:to>
    <cdr:sp macro="" textlink="">
      <cdr:nvSpPr>
        <cdr:cNvPr id="3" name="Text Box 1"/>
        <cdr:cNvSpPr txBox="1">
          <a:spLocks xmlns:a="http://schemas.openxmlformats.org/drawingml/2006/main" noChangeArrowheads="1"/>
        </cdr:cNvSpPr>
      </cdr:nvSpPr>
      <cdr:spPr bwMode="auto">
        <a:xfrm xmlns:a="http://schemas.openxmlformats.org/drawingml/2006/main">
          <a:off x="450576" y="5194507"/>
          <a:ext cx="8494856" cy="843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différence entre la part des femmes et la part des hommes votant pour les principaux partis de droite et pour le Parti</a:t>
          </a:r>
          <a:r>
            <a:rPr lang="fr-FR" sz="1400" b="0" baseline="0">
              <a:latin typeface="Arial"/>
              <a:ea typeface="+mn-ea"/>
              <a:cs typeface="Arial"/>
            </a:rPr>
            <a:t> du centre</a:t>
          </a:r>
          <a:r>
            <a:rPr lang="fr-FR" sz="1400" b="0">
              <a:latin typeface="Arial"/>
              <a:ea typeface="+mn-ea"/>
              <a:cs typeface="Arial"/>
            </a:rPr>
            <a:t>, après contrôles</a:t>
          </a:r>
          <a:r>
            <a:rPr lang="fr-FR" sz="1400" b="0" baseline="0">
              <a:latin typeface="Arial"/>
              <a:ea typeface="+mn-ea"/>
              <a:cs typeface="Arial"/>
            </a:rPr>
            <a:t> pour revenu, diplôme, genre, région, et secteur d'emploi.</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01238" cy="6071810"/>
    <xdr:graphicFrame macro="">
      <xdr:nvGraphicFramePr>
        <xdr:cNvPr id="2" name="Graphique 1">
          <a:extLst>
            <a:ext uri="{FF2B5EF4-FFF2-40B4-BE49-F238E27FC236}">
              <a16:creationId xmlns:r="http://schemas.openxmlformats.org/officeDocument/2006/relationships" xmlns:a16="http://schemas.microsoft.com/office/drawing/2014/main" xmlns=""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décile de revenu.</a:t>
          </a:r>
          <a:endParaRPr lang="en-US" sz="1400" b="0" i="0" u="none" strike="noStrike" baseline="0">
            <a:solidFill>
              <a:srgbClr val="000000"/>
            </a:solidFill>
            <a:latin typeface="Arial"/>
            <a:ea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des résultats d’élections officiels.
</a:t>
          </a:r>
          <a:r>
            <a:rPr lang="fr-FR" sz="1400" b="1">
              <a:latin typeface="Arial"/>
              <a:ea typeface="+mn-ea"/>
              <a:cs typeface="Arial"/>
            </a:rPr>
            <a:t>Note</a:t>
          </a:r>
          <a:r>
            <a:rPr lang="fr-FR" sz="1400" b="0">
              <a:latin typeface="Arial"/>
              <a:ea typeface="+mn-ea"/>
              <a:cs typeface="Arial"/>
            </a:rPr>
            <a:t>: le graphique montre la part des voix obtenue par un ensemble de partis ou de groupes de partis finlandais aux élections générales entre 1945 et 2019.
</a:t>
          </a:r>
          <a:endParaRPr lang="en-US" sz="14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décile de revenu.</a:t>
          </a:r>
          <a:endParaRPr lang="en-US" sz="1400" b="0" i="0" u="none" strike="noStrike" baseline="0">
            <a:solidFill>
              <a:srgbClr val="000000"/>
            </a:solidFill>
            <a:latin typeface="Arial"/>
            <a:ea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localisation rurale/urbaine.</a:t>
          </a:r>
          <a:endParaRPr lang="en-US" sz="1400" b="0" i="0" u="none" strike="noStrike" baseline="0">
            <a:solidFill>
              <a:srgbClr val="000000"/>
            </a:solidFill>
            <a:latin typeface="Arial"/>
            <a:ea typeface="Arial"/>
            <a:cs typeface="Arial"/>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r="http://schemas.openxmlformats.org/officeDocument/2006/relationships" xmlns:a16="http://schemas.microsoft.com/office/drawing/2014/main" xmlns="" id="{0B7FF979-0F2A-43FD-9E9F-4513EA4A5C3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région.</a:t>
          </a:r>
          <a:endParaRPr lang="en-US" sz="1400" b="0" i="0" u="none" strike="noStrike" baseline="0">
            <a:solidFill>
              <a:srgbClr val="000000"/>
            </a:solidFill>
            <a:latin typeface="Arial"/>
            <a:ea typeface="Arial"/>
            <a:cs typeface="Arial"/>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1574" cy="6079537"/>
    <xdr:graphicFrame macro="">
      <xdr:nvGraphicFramePr>
        <xdr:cNvPr id="2" name="Grafico 1">
          <a:extLst>
            <a:ext uri="{FF2B5EF4-FFF2-40B4-BE49-F238E27FC236}">
              <a16:creationId xmlns:r="http://schemas.openxmlformats.org/officeDocument/2006/relationships" xmlns:a16="http://schemas.microsoft.com/office/drawing/2014/main" xmlns="" id="{9C84A281-4A36-498E-9220-D8EF69924EE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genre.</a:t>
          </a:r>
          <a:endParaRPr lang="en-US" sz="1400" b="0" i="0" u="none" strike="noStrike" baseline="0">
            <a:solidFill>
              <a:srgbClr val="000000"/>
            </a:solidFill>
            <a:latin typeface="Arial"/>
            <a:ea typeface="Arial"/>
            <a:cs typeface="Arial"/>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r="http://schemas.openxmlformats.org/officeDocument/2006/relationships" xmlns:a16="http://schemas.microsoft.com/office/drawing/2014/main" xmlns="" id="{6329B194-5664-4C66-8598-B1DA85DA499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classe sociale perçue.</a:t>
          </a:r>
          <a:endParaRPr lang="en-US" sz="1400" b="0" i="0" u="none" strike="noStrike" baseline="0">
            <a:solidFill>
              <a:srgbClr val="000000"/>
            </a:solidFill>
            <a:latin typeface="Arial"/>
            <a:ea typeface="Arial"/>
            <a:cs typeface="Arial"/>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statut marital.</a:t>
          </a:r>
          <a:endParaRPr lang="en-US" sz="1400" b="0" i="0" u="none" strike="noStrike" baseline="0">
            <a:solidFill>
              <a:srgbClr val="000000"/>
            </a:solidFill>
            <a:latin typeface="Arial"/>
            <a:ea typeface="Arial"/>
            <a:cs typeface="Arial"/>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0.07187</cdr:x>
      <cdr:y>0.88619</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74493"/>
          <a:ext cx="8485481" cy="690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statut de propriété du logement.</a:t>
          </a:r>
          <a:endParaRPr lang="en-US" sz="1400" b="0" i="0" u="none" strike="noStrike" baseline="0">
            <a:solidFill>
              <a:srgbClr val="000000"/>
            </a:solidFill>
            <a:latin typeface="Arial"/>
            <a:ea typeface="Arial"/>
            <a:cs typeface="Arial"/>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tranche d'âge.</a:t>
          </a:r>
          <a:endParaRPr lang="en-US" sz="1400" b="0" i="0" u="none" strike="noStrike" baseline="0">
            <a:solidFill>
              <a:srgbClr val="000000"/>
            </a:solidFill>
            <a:latin typeface="Arial"/>
            <a:ea typeface="Arial"/>
            <a:cs typeface="Arial"/>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r="http://schemas.openxmlformats.org/officeDocument/2006/relationships" xmlns:a16="http://schemas.microsoft.com/office/drawing/2014/main" xmlns="" id="{D858E1EB-1281-4FB2-A9FC-B7D19C3EA9E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0.0502</cdr:x>
      <cdr:y>0.86435</cdr:y>
    </cdr:from>
    <cdr:to>
      <cdr:x>0.96402</cdr:x>
      <cdr:y>0.99339</cdr:y>
    </cdr:to>
    <cdr:sp macro="" textlink="">
      <cdr:nvSpPr>
        <cdr:cNvPr id="3" name="Text Box 1"/>
        <cdr:cNvSpPr txBox="1">
          <a:spLocks xmlns:a="http://schemas.openxmlformats.org/drawingml/2006/main" noChangeArrowheads="1"/>
        </cdr:cNvSpPr>
      </cdr:nvSpPr>
      <cdr:spPr bwMode="auto">
        <a:xfrm xmlns:a="http://schemas.openxmlformats.org/drawingml/2006/main">
          <a:off x="467244" y="5251057"/>
          <a:ext cx="8504936" cy="7839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l'évolution du soutien relatif aux partis de gauche parmi les électeurs les plus aisés et les électeurs les plus diplômés, après contrôles.</a:t>
          </a:r>
          <a:endParaRPr lang="fr-FR" sz="1400" b="0" baseline="0">
            <a:latin typeface="Arial"/>
            <a:ea typeface="+mn-ea"/>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situation d'emploi.</a:t>
          </a:r>
          <a:endParaRPr lang="en-US" sz="1400" b="0" i="0" u="none" strike="noStrike" baseline="0">
            <a:solidFill>
              <a:srgbClr val="000000"/>
            </a:solidFill>
            <a:latin typeface="Arial"/>
            <a:ea typeface="Arial"/>
            <a:cs typeface="Arial"/>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0.04613</cdr:x>
      <cdr:y>0.85343</cdr:y>
    </cdr:from>
    <cdr:to>
      <cdr:x>0.95995</cdr:x>
      <cdr:y>0.98247</cdr:y>
    </cdr:to>
    <cdr:sp macro="" textlink="">
      <cdr:nvSpPr>
        <cdr:cNvPr id="3" name="Text Box 1"/>
        <cdr:cNvSpPr txBox="1">
          <a:spLocks xmlns:a="http://schemas.openxmlformats.org/drawingml/2006/main" noChangeArrowheads="1"/>
        </cdr:cNvSpPr>
      </cdr:nvSpPr>
      <cdr:spPr bwMode="auto">
        <a:xfrm xmlns:a="http://schemas.openxmlformats.org/drawingml/2006/main">
          <a:off x="429316" y="5184712"/>
          <a:ext cx="8504937" cy="7839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l'évolution du soutien relatif aux partis de gauche parmi les électeurs les plus aisés et les électeurs les plus diplômés, après contrôles.</a:t>
          </a:r>
          <a:endParaRPr lang="fr-FR" sz="1400" b="0" baseline="0">
            <a:latin typeface="Arial"/>
            <a:ea typeface="+mn-ea"/>
            <a:cs typeface="Arial"/>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1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différence entre la part des diplômés du supérieur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différence entre la part des 10 % d'électeurs les plus diplômés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r="http://schemas.openxmlformats.org/officeDocument/2006/relationships" xmlns:a16="http://schemas.microsoft.com/office/drawing/2014/main" xmlns=""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différence entre la part des électeurs diplômés du primaire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r="http://schemas.openxmlformats.org/officeDocument/2006/relationships" xmlns:a16="http://schemas.microsoft.com/office/drawing/2014/main" xmlns=""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290" cy="6055032"/>
    <xdr:graphicFrame macro="">
      <xdr:nvGraphicFramePr>
        <xdr:cNvPr id="2" name="Grafico 1">
          <a:extLst>
            <a:ext uri="{FF2B5EF4-FFF2-40B4-BE49-F238E27FC236}">
              <a16:creationId xmlns:r="http://schemas.openxmlformats.org/officeDocument/2006/relationships" xmlns:a16="http://schemas.microsoft.com/office/drawing/2014/main" xmlns="" id="{505B60C0-E549-4680-82CB-69A513D2EDD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différence entre la part des 10 % d'électeurs les plus aisés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r="http://schemas.openxmlformats.org/officeDocument/2006/relationships" xmlns:a16="http://schemas.microsoft.com/office/drawing/2014/main" xmlns=""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0.04511</cdr:x>
      <cdr:y>0.84423</cdr:y>
    </cdr:from>
    <cdr:to>
      <cdr:x>0.95893</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419342" y="5123590"/>
          <a:ext cx="8494856" cy="945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différence entre la part des femmes et la part des hommes votant pour les partis de gauche, avant et après contrôles. La variable secteur d'emploi n'est pas disponible pour la période 1972-1978.</a:t>
          </a:r>
          <a:endParaRPr lang="en-US" sz="1400" b="0" i="0" u="none" strike="noStrike" baseline="0">
            <a:solidFill>
              <a:srgbClr val="000000"/>
            </a:solidFill>
            <a:latin typeface="Arial"/>
            <a:ea typeface="Arial"/>
            <a:cs typeface="Arial"/>
          </a:endParaRP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9292897" cy="6069724"/>
    <xdr:graphicFrame macro="">
      <xdr:nvGraphicFramePr>
        <xdr:cNvPr id="2" name="Graphique 1">
          <a:extLst>
            <a:ext uri="{FF2B5EF4-FFF2-40B4-BE49-F238E27FC236}">
              <a16:creationId xmlns:r="http://schemas.openxmlformats.org/officeDocument/2006/relationships" xmlns:a16="http://schemas.microsoft.com/office/drawing/2014/main" xmlns="" id="{00000000-0008-0000-2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différence entre la part d'électeurs syndiqués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r="http://schemas.openxmlformats.org/officeDocument/2006/relationships" xmlns:a16="http://schemas.microsoft.com/office/drawing/2014/main" xmlns="" id="{00000000-0008-0000-2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différence entre la part des électeurs âgés de 20 à 39 ans et la part des électeurs âgés de plus de 40 ans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9292897" cy="6069724"/>
    <xdr:graphicFrame macro="">
      <xdr:nvGraphicFramePr>
        <xdr:cNvPr id="2" name="Grafico 1">
          <a:extLst>
            <a:ext uri="{FF2B5EF4-FFF2-40B4-BE49-F238E27FC236}">
              <a16:creationId xmlns:r="http://schemas.openxmlformats.org/officeDocument/2006/relationships" xmlns:a16="http://schemas.microsoft.com/office/drawing/2014/main" xmlns="" id="{B37B15C6-AD65-4235-861C-BB4EC67BCC3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différence entre la part des employés du secteur public et la part des employés du secteur privé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r="http://schemas.openxmlformats.org/officeDocument/2006/relationships" xmlns:a16="http://schemas.microsoft.com/office/drawing/2014/main" xmlns="" id="{03038A27-DCF5-489A-ABA5-837E60C623D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0.03072</cdr:x>
      <cdr:y>0.89378</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285291" y="5420507"/>
          <a:ext cx="8867556" cy="6442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catégorie socioprofessionnelle.</a:t>
          </a:r>
        </a:p>
        <a:p xmlns:a="http://schemas.openxmlformats.org/drawingml/2006/main">
          <a:pPr algn="l" rtl="0">
            <a:defRPr sz="1000"/>
          </a:pPr>
          <a:r>
            <a:rPr lang="en-US" sz="1400" b="0" i="0" u="none" strike="noStrike" baseline="0">
              <a:solidFill>
                <a:srgbClr val="000000"/>
              </a:solidFill>
              <a:latin typeface="Arial"/>
              <a:ea typeface="Arial"/>
              <a:cs typeface="Arial"/>
            </a:rPr>
            <a:t>La catégorie "artisans, commerçants, chefs d'entreprises" n'est pas disponible pour la période 1972-1978.</a:t>
          </a:r>
        </a:p>
      </cdr:txBody>
    </cdr:sp>
  </cdr:relSizeAnchor>
</c:userShapes>
</file>

<file path=xl/drawings/drawing6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différence entre la part des diplômés du supérieur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2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 Parti social-démocrate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6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2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 Parti social-démocrate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6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2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 Parti social-démocrate par genre.</a:t>
          </a:r>
          <a:endParaRPr lang="en-US" sz="1400" b="0" i="0" u="none" strike="noStrike" baseline="0">
            <a:solidFill>
              <a:srgbClr val="000000"/>
            </a:solidFill>
            <a:latin typeface="Arial"/>
            <a:ea typeface="Arial"/>
            <a:cs typeface="Arial"/>
          </a:endParaRPr>
        </a:p>
      </cdr:txBody>
    </cdr:sp>
  </cdr:relSizeAnchor>
</c:userShapes>
</file>

<file path=xl/drawings/drawing6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3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c:userShapes xmlns:c="http://schemas.openxmlformats.org/drawingml/2006/chart">
  <cdr:relSizeAnchor xmlns:cdr="http://schemas.openxmlformats.org/drawingml/2006/chartDrawing">
    <cdr:from>
      <cdr:x>0.07187</cdr:x>
      <cdr:y>0.87364</cdr:y>
    </cdr:from>
    <cdr:to>
      <cdr:x>0.98569</cdr:x>
      <cdr:y>0.9844</cdr:y>
    </cdr:to>
    <cdr:sp macro="" textlink="">
      <cdr:nvSpPr>
        <cdr:cNvPr id="2" name="Text Box 1"/>
        <cdr:cNvSpPr txBox="1">
          <a:spLocks xmlns:a="http://schemas.openxmlformats.org/drawingml/2006/main" noChangeArrowheads="1"/>
        </cdr:cNvSpPr>
      </cdr:nvSpPr>
      <cdr:spPr bwMode="auto">
        <a:xfrm xmlns:a="http://schemas.openxmlformats.org/drawingml/2006/main">
          <a:off x="668895" y="5307463"/>
          <a:ext cx="8504937" cy="6729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 Parti social-démocrate par tranche d'âge.</a:t>
          </a:r>
          <a:endParaRPr lang="en-US" sz="1400" b="0" i="0" u="none" strike="noStrike" baseline="0">
            <a:solidFill>
              <a:srgbClr val="000000"/>
            </a:solidFill>
            <a:latin typeface="Arial"/>
            <a:ea typeface="Arial"/>
            <a:cs typeface="Arial"/>
          </a:endParaRPr>
        </a:p>
      </cdr:txBody>
    </cdr:sp>
  </cdr:relSizeAnchor>
</c:userShapes>
</file>

<file path=xl/drawings/drawing69.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3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0.xml><?xml version="1.0" encoding="utf-8"?>
<c:userShapes xmlns:c="http://schemas.openxmlformats.org/drawingml/2006/chart">
  <cdr:relSizeAnchor xmlns:cdr="http://schemas.openxmlformats.org/drawingml/2006/chartDrawing">
    <cdr:from>
      <cdr:x>0.07187</cdr:x>
      <cdr:y>0.88724</cdr:y>
    </cdr:from>
    <cdr:to>
      <cdr:x>0.98569</cdr:x>
      <cdr:y>0.98752</cdr:y>
    </cdr:to>
    <cdr:sp macro="" textlink="">
      <cdr:nvSpPr>
        <cdr:cNvPr id="2" name="Text Box 1"/>
        <cdr:cNvSpPr txBox="1">
          <a:spLocks xmlns:a="http://schemas.openxmlformats.org/drawingml/2006/main" noChangeArrowheads="1"/>
        </cdr:cNvSpPr>
      </cdr:nvSpPr>
      <cdr:spPr bwMode="auto">
        <a:xfrm xmlns:a="http://schemas.openxmlformats.org/drawingml/2006/main">
          <a:off x="668895" y="5390110"/>
          <a:ext cx="8504937" cy="609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la Ligue démocratique du peuple / Alliance de gauche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7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3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2.xml><?xml version="1.0" encoding="utf-8"?>
<c:userShapes xmlns:c="http://schemas.openxmlformats.org/drawingml/2006/chart">
  <cdr:relSizeAnchor xmlns:cdr="http://schemas.openxmlformats.org/drawingml/2006/chartDrawing">
    <cdr:from>
      <cdr:x>0.07187</cdr:x>
      <cdr:y>0.88619</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74493"/>
          <a:ext cx="8485481" cy="690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la Ligue démocratique du peuple / Alliance de gauche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7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3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4.xml><?xml version="1.0" encoding="utf-8"?>
<c:userShapes xmlns:c="http://schemas.openxmlformats.org/drawingml/2006/chart">
  <cdr:relSizeAnchor xmlns:cdr="http://schemas.openxmlformats.org/drawingml/2006/chartDrawing">
    <cdr:from>
      <cdr:x>0.07187</cdr:x>
      <cdr:y>0.89226</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11304"/>
          <a:ext cx="8485481" cy="653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la Ligue démocratique du peuple / Alliance de gauche par genre.</a:t>
          </a:r>
          <a:endParaRPr lang="en-US" sz="1400" b="0" i="0" u="none" strike="noStrike" baseline="0">
            <a:solidFill>
              <a:srgbClr val="000000"/>
            </a:solidFill>
            <a:latin typeface="Arial"/>
            <a:ea typeface="Arial"/>
            <a:cs typeface="Arial"/>
          </a:endParaRPr>
        </a:p>
      </cdr:txBody>
    </cdr:sp>
  </cdr:relSizeAnchor>
</c:userShapes>
</file>

<file path=xl/drawings/drawing7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3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6.xml><?xml version="1.0" encoding="utf-8"?>
<c:userShapes xmlns:c="http://schemas.openxmlformats.org/drawingml/2006/chart">
  <cdr:relSizeAnchor xmlns:cdr="http://schemas.openxmlformats.org/drawingml/2006/chartDrawing">
    <cdr:from>
      <cdr:x>0.06739</cdr:x>
      <cdr:y>0.85175</cdr:y>
    </cdr:from>
    <cdr:to>
      <cdr:x>0.98121</cdr:x>
      <cdr:y>0.96398</cdr:y>
    </cdr:to>
    <cdr:sp macro="" textlink="">
      <cdr:nvSpPr>
        <cdr:cNvPr id="2" name="Text Box 1"/>
        <cdr:cNvSpPr txBox="1">
          <a:spLocks xmlns:a="http://schemas.openxmlformats.org/drawingml/2006/main" noChangeArrowheads="1"/>
        </cdr:cNvSpPr>
      </cdr:nvSpPr>
      <cdr:spPr bwMode="auto">
        <a:xfrm xmlns:a="http://schemas.openxmlformats.org/drawingml/2006/main">
          <a:off x="626463" y="5169224"/>
          <a:ext cx="8494856" cy="681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la Ligue démocratique du peuple / Alliance de gauche par tranche d'âge.</a:t>
          </a:r>
          <a:endParaRPr lang="en-US" sz="1400" b="0" i="0" u="none" strike="noStrike" baseline="0">
            <a:solidFill>
              <a:srgbClr val="000000"/>
            </a:solidFill>
            <a:latin typeface="Arial"/>
            <a:ea typeface="Arial"/>
            <a:cs typeface="Arial"/>
          </a:endParaRPr>
        </a:p>
      </cdr:txBody>
    </cdr:sp>
  </cdr:relSizeAnchor>
</c:userShapes>
</file>

<file path=xl/drawings/drawing7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3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8.xml><?xml version="1.0" encoding="utf-8"?>
<c:userShapes xmlns:c="http://schemas.openxmlformats.org/drawingml/2006/chart">
  <cdr:relSizeAnchor xmlns:cdr="http://schemas.openxmlformats.org/drawingml/2006/chartDrawing">
    <cdr:from>
      <cdr:x>0.07187</cdr:x>
      <cdr:y>0.88467</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65290"/>
          <a:ext cx="8485481" cy="6994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 Parti de la coalition nationale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79.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3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0.07773</cdr:x>
      <cdr:y>0.85285</cdr:y>
    </cdr:from>
    <cdr:to>
      <cdr:x>0.99122</cdr:x>
      <cdr:y>0.9786</cdr:y>
    </cdr:to>
    <cdr:sp macro="" textlink="">
      <cdr:nvSpPr>
        <cdr:cNvPr id="2" name="Text Box 1"/>
        <cdr:cNvSpPr txBox="1">
          <a:spLocks xmlns:a="http://schemas.openxmlformats.org/drawingml/2006/main" noChangeArrowheads="1"/>
        </cdr:cNvSpPr>
      </cdr:nvSpPr>
      <cdr:spPr bwMode="auto">
        <a:xfrm xmlns:a="http://schemas.openxmlformats.org/drawingml/2006/main">
          <a:off x="723434" y="5181188"/>
          <a:ext cx="8501865" cy="7639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des résultats d’élections officiels.
</a:t>
          </a:r>
          <a:r>
            <a:rPr lang="fr-FR" sz="1400" b="1">
              <a:latin typeface="Arial"/>
              <a:ea typeface="+mn-ea"/>
              <a:cs typeface="Arial"/>
            </a:rPr>
            <a:t>Note</a:t>
          </a:r>
          <a:r>
            <a:rPr lang="fr-FR" sz="1400" b="0">
              <a:latin typeface="Arial"/>
              <a:ea typeface="+mn-ea"/>
              <a:cs typeface="Arial"/>
            </a:rPr>
            <a:t>: le graphique montre la part des voix obtenue par un ensemble de partis ou de groupes de partis finlandais aux élections générales entre 1945 et 2019.</a:t>
          </a:r>
          <a:endParaRPr lang="en-US" sz="1400" b="0" i="0" u="none" strike="noStrike" baseline="0">
            <a:solidFill>
              <a:srgbClr val="000000"/>
            </a:solidFill>
            <a:latin typeface="Arial"/>
            <a:ea typeface="Arial"/>
            <a:cs typeface="Arial"/>
          </a:endParaRPr>
        </a:p>
      </cdr:txBody>
    </cdr:sp>
  </cdr:relSizeAnchor>
</c:userShapes>
</file>

<file path=xl/drawings/drawing80.xml><?xml version="1.0" encoding="utf-8"?>
<c:userShapes xmlns:c="http://schemas.openxmlformats.org/drawingml/2006/chart">
  <cdr:relSizeAnchor xmlns:cdr="http://schemas.openxmlformats.org/drawingml/2006/chartDrawing">
    <cdr:from>
      <cdr:x>0.06851</cdr:x>
      <cdr:y>0.8753</cdr:y>
    </cdr:from>
    <cdr:to>
      <cdr:x>0.98233</cdr:x>
      <cdr:y>0.98456</cdr:y>
    </cdr:to>
    <cdr:sp macro="" textlink="">
      <cdr:nvSpPr>
        <cdr:cNvPr id="2" name="Text Box 1"/>
        <cdr:cNvSpPr txBox="1">
          <a:spLocks xmlns:a="http://schemas.openxmlformats.org/drawingml/2006/main" noChangeArrowheads="1"/>
        </cdr:cNvSpPr>
      </cdr:nvSpPr>
      <cdr:spPr bwMode="auto">
        <a:xfrm xmlns:a="http://schemas.openxmlformats.org/drawingml/2006/main">
          <a:off x="636873" y="5312154"/>
          <a:ext cx="8494856" cy="6630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 Parti de la coalition nationale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8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4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 Parti de la coalition nationale par genre.</a:t>
          </a:r>
          <a:endParaRPr lang="en-US" sz="1400" b="0" i="0" u="none" strike="noStrike" baseline="0">
            <a:solidFill>
              <a:srgbClr val="000000"/>
            </a:solidFill>
            <a:latin typeface="Arial"/>
            <a:ea typeface="Arial"/>
            <a:cs typeface="Arial"/>
          </a:endParaRPr>
        </a:p>
      </cdr:txBody>
    </cdr:sp>
  </cdr:relSizeAnchor>
</c:userShapes>
</file>

<file path=xl/drawings/drawing8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4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 Parti de la coalition nationale par tranche d'âge.</a:t>
          </a:r>
          <a:endParaRPr lang="en-US" sz="1400" b="0" i="0" u="none" strike="noStrike" baseline="0">
            <a:solidFill>
              <a:srgbClr val="000000"/>
            </a:solidFill>
            <a:latin typeface="Arial"/>
            <a:ea typeface="Arial"/>
            <a:cs typeface="Arial"/>
          </a:endParaRPr>
        </a:p>
      </cdr:txBody>
    </cdr:sp>
  </cdr:relSizeAnchor>
</c:userShapes>
</file>

<file path=xl/drawings/drawing8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4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6.xml><?xml version="1.0" encoding="utf-8"?>
<c:userShapes xmlns:c="http://schemas.openxmlformats.org/drawingml/2006/chart">
  <cdr:relSizeAnchor xmlns:cdr="http://schemas.openxmlformats.org/drawingml/2006/chartDrawing">
    <cdr:from>
      <cdr:x>0.07187</cdr:x>
      <cdr:y>0.87405</cdr:y>
    </cdr:from>
    <cdr:to>
      <cdr:x>0.98569</cdr:x>
      <cdr:y>0.96568</cdr:y>
    </cdr:to>
    <cdr:sp macro="" textlink="">
      <cdr:nvSpPr>
        <cdr:cNvPr id="2" name="Text Box 1"/>
        <cdr:cNvSpPr txBox="1">
          <a:spLocks xmlns:a="http://schemas.openxmlformats.org/drawingml/2006/main" noChangeArrowheads="1"/>
        </cdr:cNvSpPr>
      </cdr:nvSpPr>
      <cdr:spPr bwMode="auto">
        <a:xfrm xmlns:a="http://schemas.openxmlformats.org/drawingml/2006/main">
          <a:off x="668895" y="5309985"/>
          <a:ext cx="8504937" cy="5566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les Vrais Finlandais par niveau de diplôme.</a:t>
          </a:r>
          <a:endParaRPr lang="fr-FR" sz="1400" b="0" baseline="0">
            <a:latin typeface="Arial"/>
            <a:ea typeface="+mn-ea"/>
            <a:cs typeface="Arial"/>
          </a:endParaRPr>
        </a:p>
      </cdr:txBody>
    </cdr:sp>
  </cdr:relSizeAnchor>
</c:userShapes>
</file>

<file path=xl/drawings/drawing8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4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8.xml><?xml version="1.0" encoding="utf-8"?>
<c:userShapes xmlns:c="http://schemas.openxmlformats.org/drawingml/2006/chart">
  <cdr:relSizeAnchor xmlns:cdr="http://schemas.openxmlformats.org/drawingml/2006/chartDrawing">
    <cdr:from>
      <cdr:x>0.07088</cdr:x>
      <cdr:y>0.88839</cdr:y>
    </cdr:from>
    <cdr:to>
      <cdr:x>0.9847</cdr:x>
      <cdr:y>0.99539</cdr:y>
    </cdr:to>
    <cdr:sp macro="" textlink="">
      <cdr:nvSpPr>
        <cdr:cNvPr id="2" name="Text Box 1"/>
        <cdr:cNvSpPr txBox="1">
          <a:spLocks xmlns:a="http://schemas.openxmlformats.org/drawingml/2006/main" noChangeArrowheads="1"/>
        </cdr:cNvSpPr>
      </cdr:nvSpPr>
      <cdr:spPr bwMode="auto">
        <a:xfrm xmlns:a="http://schemas.openxmlformats.org/drawingml/2006/main">
          <a:off x="658162" y="5387833"/>
          <a:ext cx="8485481" cy="6489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les Vrais Finlandais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8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r="http://schemas.openxmlformats.org/officeDocument/2006/relationships" xmlns:a16="http://schemas.microsoft.com/office/drawing/2014/main" xmlns="" id="{A4031476-498B-4611-8873-DB20B5C09EB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r="http://schemas.openxmlformats.org/officeDocument/2006/relationships" xmlns:a16="http://schemas.microsoft.com/office/drawing/2014/main" xmlns=""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0.xml><?xml version="1.0" encoding="utf-8"?>
<c:userShapes xmlns:c="http://schemas.openxmlformats.org/drawingml/2006/chart">
  <cdr:relSizeAnchor xmlns:cdr="http://schemas.openxmlformats.org/drawingml/2006/chartDrawing">
    <cdr:from>
      <cdr:x>0.07187</cdr:x>
      <cdr:y>0.8717</cdr:y>
    </cdr:from>
    <cdr:to>
      <cdr:x>0.98569</cdr:x>
      <cdr:y>0.9787</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286601"/>
          <a:ext cx="8485481" cy="6489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les Vrais Finlandais par genre.</a:t>
          </a:r>
          <a:endParaRPr lang="en-US" sz="1400" b="0" i="0" u="none" strike="noStrike" baseline="0">
            <a:solidFill>
              <a:srgbClr val="000000"/>
            </a:solidFill>
            <a:latin typeface="Arial"/>
            <a:ea typeface="Arial"/>
            <a:cs typeface="Arial"/>
          </a:endParaRPr>
        </a:p>
      </cdr:txBody>
    </cdr:sp>
  </cdr:relSizeAnchor>
</c:userShapes>
</file>

<file path=xl/drawings/drawing91.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r="http://schemas.openxmlformats.org/officeDocument/2006/relationships" xmlns:a16="http://schemas.microsoft.com/office/drawing/2014/main" xmlns="" id="{339AFC01-F63F-49C7-ADD2-C7FFD752DBB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2.xml><?xml version="1.0" encoding="utf-8"?>
<c:userShapes xmlns:c="http://schemas.openxmlformats.org/drawingml/2006/chart">
  <cdr:relSizeAnchor xmlns:cdr="http://schemas.openxmlformats.org/drawingml/2006/chartDrawing">
    <cdr:from>
      <cdr:x>0.07187</cdr:x>
      <cdr:y>0.893</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15786"/>
          <a:ext cx="8485481" cy="6489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les Vrais Finlandais par tranche d'âge.</a:t>
          </a:r>
          <a:endParaRPr lang="en-US" sz="1400" b="0" i="0" u="none" strike="noStrike" baseline="0">
            <a:solidFill>
              <a:srgbClr val="000000"/>
            </a:solidFill>
            <a:latin typeface="Arial"/>
            <a:ea typeface="Arial"/>
            <a:cs typeface="Arial"/>
          </a:endParaRPr>
        </a:p>
      </cdr:txBody>
    </cdr:sp>
  </cdr:relSizeAnchor>
</c:userShapes>
</file>

<file path=xl/drawings/drawing93.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r="http://schemas.openxmlformats.org/officeDocument/2006/relationships" xmlns:a16="http://schemas.microsoft.com/office/drawing/2014/main" xmlns="" id="{5DE4D6A9-139F-4D4B-BD06-7B2B7C7C0BC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4.xml><?xml version="1.0" encoding="utf-8"?>
<c:userShapes xmlns:c="http://schemas.openxmlformats.org/drawingml/2006/chart">
  <cdr:relSizeAnchor xmlns:cdr="http://schemas.openxmlformats.org/drawingml/2006/chartDrawing">
    <cdr:from>
      <cdr:x>0.07187</cdr:x>
      <cdr:y>0.87405</cdr:y>
    </cdr:from>
    <cdr:to>
      <cdr:x>0.98569</cdr:x>
      <cdr:y>0.96568</cdr:y>
    </cdr:to>
    <cdr:sp macro="" textlink="">
      <cdr:nvSpPr>
        <cdr:cNvPr id="2" name="Text Box 1"/>
        <cdr:cNvSpPr txBox="1">
          <a:spLocks xmlns:a="http://schemas.openxmlformats.org/drawingml/2006/main" noChangeArrowheads="1"/>
        </cdr:cNvSpPr>
      </cdr:nvSpPr>
      <cdr:spPr bwMode="auto">
        <a:xfrm xmlns:a="http://schemas.openxmlformats.org/drawingml/2006/main">
          <a:off x="668895" y="5309985"/>
          <a:ext cx="8504937" cy="5566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 Parti du centre par niveau de diplôme.</a:t>
          </a:r>
          <a:endParaRPr lang="fr-FR" sz="1400" b="0" baseline="0">
            <a:latin typeface="Arial"/>
            <a:ea typeface="+mn-ea"/>
            <a:cs typeface="Arial"/>
          </a:endParaRPr>
        </a:p>
      </cdr:txBody>
    </cdr:sp>
  </cdr:relSizeAnchor>
</c:userShapes>
</file>

<file path=xl/drawings/drawing95.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r="http://schemas.openxmlformats.org/officeDocument/2006/relationships" xmlns:a16="http://schemas.microsoft.com/office/drawing/2014/main" xmlns="" id="{76F4ED93-4A2A-43A3-8D0C-01201F93AA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6.xml><?xml version="1.0" encoding="utf-8"?>
<c:userShapes xmlns:c="http://schemas.openxmlformats.org/drawingml/2006/chart">
  <cdr:relSizeAnchor xmlns:cdr="http://schemas.openxmlformats.org/drawingml/2006/chartDrawing">
    <cdr:from>
      <cdr:x>0.07286</cdr:x>
      <cdr:y>0.88991</cdr:y>
    </cdr:from>
    <cdr:to>
      <cdr:x>0.98668</cdr:x>
      <cdr:y>0.99691</cdr:y>
    </cdr:to>
    <cdr:sp macro="" textlink="">
      <cdr:nvSpPr>
        <cdr:cNvPr id="2" name="Text Box 1"/>
        <cdr:cNvSpPr txBox="1">
          <a:spLocks xmlns:a="http://schemas.openxmlformats.org/drawingml/2006/main" noChangeArrowheads="1"/>
        </cdr:cNvSpPr>
      </cdr:nvSpPr>
      <cdr:spPr bwMode="auto">
        <a:xfrm xmlns:a="http://schemas.openxmlformats.org/drawingml/2006/main">
          <a:off x="676568" y="5397036"/>
          <a:ext cx="8485481" cy="6489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 Parti du centre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97.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r="http://schemas.openxmlformats.org/officeDocument/2006/relationships" xmlns:a16="http://schemas.microsoft.com/office/drawing/2014/main" xmlns="" id="{7096BA6F-0176-4020-9A66-1136C5F2570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8.xml><?xml version="1.0" encoding="utf-8"?>
<c:userShapes xmlns:c="http://schemas.openxmlformats.org/drawingml/2006/chart">
  <cdr:relSizeAnchor xmlns:cdr="http://schemas.openxmlformats.org/drawingml/2006/chartDrawing">
    <cdr:from>
      <cdr:x>0.07187</cdr:x>
      <cdr:y>0.89038</cdr:y>
    </cdr:from>
    <cdr:to>
      <cdr:x>0.98569</cdr:x>
      <cdr:y>0.99738</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99874"/>
          <a:ext cx="8485481" cy="6489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finlandaises.
</a:t>
          </a:r>
          <a:r>
            <a:rPr lang="fr-FR" sz="1400" b="1">
              <a:latin typeface="Arial"/>
              <a:ea typeface="+mn-ea"/>
              <a:cs typeface="Arial"/>
            </a:rPr>
            <a:t>Note</a:t>
          </a:r>
          <a:r>
            <a:rPr lang="fr-FR" sz="1400" b="0">
              <a:latin typeface="Arial"/>
              <a:ea typeface="+mn-ea"/>
              <a:cs typeface="Arial"/>
            </a:rPr>
            <a:t>: le graphique montre la part des voix obtenue par le Parti du centre par genre.</a:t>
          </a:r>
          <a:endParaRPr lang="en-US" sz="1400" b="0" i="0" u="none" strike="noStrike" baseline="0">
            <a:solidFill>
              <a:srgbClr val="000000"/>
            </a:solidFill>
            <a:latin typeface="Arial"/>
            <a:ea typeface="Arial"/>
            <a:cs typeface="Arial"/>
          </a:endParaRPr>
        </a:p>
      </cdr:txBody>
    </cdr:sp>
  </cdr:relSizeAnchor>
</c:userShapes>
</file>

<file path=xl/drawings/drawing9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r="http://schemas.openxmlformats.org/officeDocument/2006/relationships" xmlns:a16="http://schemas.microsoft.com/office/drawing/2014/main" xmlns="" id="{4478224C-D144-4546-8155-594A26BDB35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sheetPr>
  <dimension ref="A1:B69"/>
  <sheetViews>
    <sheetView tabSelected="1" workbookViewId="0">
      <selection sqref="A1:B1"/>
    </sheetView>
  </sheetViews>
  <sheetFormatPr baseColWidth="10" defaultColWidth="8.77734375" defaultRowHeight="14.4" x14ac:dyDescent="0.3"/>
  <cols>
    <col min="1" max="1" width="20.109375" customWidth="1"/>
    <col min="2" max="2" width="99.77734375" customWidth="1"/>
  </cols>
  <sheetData>
    <row r="1" spans="1:2" ht="62.55" customHeight="1" thickBot="1" x14ac:dyDescent="0.35">
      <c r="A1" s="85" t="s">
        <v>417</v>
      </c>
      <c r="B1" s="86"/>
    </row>
    <row r="2" spans="1:2" ht="15" thickBot="1" x14ac:dyDescent="0.35">
      <c r="A2" s="87" t="s">
        <v>233</v>
      </c>
      <c r="B2" s="88"/>
    </row>
    <row r="3" spans="1:2" x14ac:dyDescent="0.3">
      <c r="A3" s="38" t="s">
        <v>239</v>
      </c>
      <c r="B3" s="39" t="s">
        <v>228</v>
      </c>
    </row>
    <row r="4" spans="1:2" x14ac:dyDescent="0.3">
      <c r="A4" s="40" t="s">
        <v>240</v>
      </c>
      <c r="B4" s="64" t="s">
        <v>303</v>
      </c>
    </row>
    <row r="5" spans="1:2" x14ac:dyDescent="0.3">
      <c r="A5" s="40" t="s">
        <v>241</v>
      </c>
      <c r="B5" s="41" t="s">
        <v>362</v>
      </c>
    </row>
    <row r="6" spans="1:2" ht="15" thickBot="1" x14ac:dyDescent="0.35">
      <c r="A6" s="42" t="s">
        <v>236</v>
      </c>
      <c r="B6" s="43" t="s">
        <v>232</v>
      </c>
    </row>
    <row r="7" spans="1:2" ht="15" thickBot="1" x14ac:dyDescent="0.35">
      <c r="A7" s="89" t="s">
        <v>305</v>
      </c>
      <c r="B7" s="90"/>
    </row>
    <row r="8" spans="1:2" x14ac:dyDescent="0.3">
      <c r="A8" s="44" t="s">
        <v>242</v>
      </c>
      <c r="B8" s="45" t="s">
        <v>229</v>
      </c>
    </row>
    <row r="9" spans="1:2" x14ac:dyDescent="0.3">
      <c r="A9" s="46" t="s">
        <v>243</v>
      </c>
      <c r="B9" s="47" t="s">
        <v>227</v>
      </c>
    </row>
    <row r="10" spans="1:2" ht="15" thickBot="1" x14ac:dyDescent="0.35">
      <c r="A10" s="57" t="s">
        <v>244</v>
      </c>
      <c r="B10" s="58" t="s">
        <v>304</v>
      </c>
    </row>
    <row r="11" spans="1:2" ht="15" thickBot="1" x14ac:dyDescent="0.35">
      <c r="A11" s="91" t="s">
        <v>306</v>
      </c>
      <c r="B11" s="92"/>
    </row>
    <row r="12" spans="1:2" x14ac:dyDescent="0.3">
      <c r="A12" s="48" t="s">
        <v>245</v>
      </c>
      <c r="B12" s="49" t="s">
        <v>363</v>
      </c>
    </row>
    <row r="13" spans="1:2" x14ac:dyDescent="0.3">
      <c r="A13" s="48" t="s">
        <v>246</v>
      </c>
      <c r="B13" s="50" t="s">
        <v>364</v>
      </c>
    </row>
    <row r="14" spans="1:2" x14ac:dyDescent="0.3">
      <c r="A14" s="48" t="s">
        <v>247</v>
      </c>
      <c r="B14" s="50" t="s">
        <v>365</v>
      </c>
    </row>
    <row r="15" spans="1:2" x14ac:dyDescent="0.3">
      <c r="A15" s="48" t="s">
        <v>248</v>
      </c>
      <c r="B15" s="50" t="s">
        <v>366</v>
      </c>
    </row>
    <row r="16" spans="1:2" x14ac:dyDescent="0.3">
      <c r="A16" s="48" t="s">
        <v>249</v>
      </c>
      <c r="B16" s="49" t="s">
        <v>367</v>
      </c>
    </row>
    <row r="17" spans="1:2" x14ac:dyDescent="0.3">
      <c r="A17" s="48" t="s">
        <v>250</v>
      </c>
      <c r="B17" s="49" t="s">
        <v>368</v>
      </c>
    </row>
    <row r="18" spans="1:2" x14ac:dyDescent="0.3">
      <c r="A18" s="48" t="s">
        <v>251</v>
      </c>
      <c r="B18" s="49" t="s">
        <v>369</v>
      </c>
    </row>
    <row r="19" spans="1:2" x14ac:dyDescent="0.3">
      <c r="A19" s="48" t="s">
        <v>252</v>
      </c>
      <c r="B19" s="49" t="s">
        <v>370</v>
      </c>
    </row>
    <row r="20" spans="1:2" x14ac:dyDescent="0.3">
      <c r="A20" s="48" t="s">
        <v>253</v>
      </c>
      <c r="B20" s="49" t="s">
        <v>371</v>
      </c>
    </row>
    <row r="21" spans="1:2" x14ac:dyDescent="0.3">
      <c r="A21" s="48" t="s">
        <v>254</v>
      </c>
      <c r="B21" s="49" t="s">
        <v>372</v>
      </c>
    </row>
    <row r="22" spans="1:2" x14ac:dyDescent="0.3">
      <c r="A22" s="48" t="s">
        <v>255</v>
      </c>
      <c r="B22" s="49" t="s">
        <v>373</v>
      </c>
    </row>
    <row r="23" spans="1:2" x14ac:dyDescent="0.3">
      <c r="A23" s="48" t="s">
        <v>256</v>
      </c>
      <c r="B23" s="49" t="s">
        <v>374</v>
      </c>
    </row>
    <row r="24" spans="1:2" x14ac:dyDescent="0.3">
      <c r="A24" s="48" t="s">
        <v>257</v>
      </c>
      <c r="B24" s="49" t="s">
        <v>375</v>
      </c>
    </row>
    <row r="25" spans="1:2" x14ac:dyDescent="0.3">
      <c r="A25" s="48" t="s">
        <v>258</v>
      </c>
      <c r="B25" s="49" t="s">
        <v>376</v>
      </c>
    </row>
    <row r="26" spans="1:2" x14ac:dyDescent="0.3">
      <c r="A26" s="48" t="s">
        <v>259</v>
      </c>
      <c r="B26" s="50" t="s">
        <v>377</v>
      </c>
    </row>
    <row r="27" spans="1:2" x14ac:dyDescent="0.3">
      <c r="A27" s="48" t="s">
        <v>260</v>
      </c>
      <c r="B27" s="49" t="s">
        <v>378</v>
      </c>
    </row>
    <row r="28" spans="1:2" x14ac:dyDescent="0.3">
      <c r="A28" s="48" t="s">
        <v>261</v>
      </c>
      <c r="B28" s="49" t="s">
        <v>379</v>
      </c>
    </row>
    <row r="29" spans="1:2" x14ac:dyDescent="0.3">
      <c r="A29" s="48" t="s">
        <v>262</v>
      </c>
      <c r="B29" s="49" t="s">
        <v>380</v>
      </c>
    </row>
    <row r="30" spans="1:2" x14ac:dyDescent="0.3">
      <c r="A30" s="48" t="s">
        <v>263</v>
      </c>
      <c r="B30" s="49" t="s">
        <v>381</v>
      </c>
    </row>
    <row r="31" spans="1:2" x14ac:dyDescent="0.3">
      <c r="A31" s="48" t="s">
        <v>264</v>
      </c>
      <c r="B31" s="49" t="s">
        <v>382</v>
      </c>
    </row>
    <row r="32" spans="1:2" x14ac:dyDescent="0.3">
      <c r="A32" s="48" t="s">
        <v>265</v>
      </c>
      <c r="B32" s="49" t="s">
        <v>383</v>
      </c>
    </row>
    <row r="33" spans="1:2" x14ac:dyDescent="0.3">
      <c r="A33" s="48" t="s">
        <v>266</v>
      </c>
      <c r="B33" s="49" t="s">
        <v>384</v>
      </c>
    </row>
    <row r="34" spans="1:2" x14ac:dyDescent="0.3">
      <c r="A34" s="48" t="s">
        <v>267</v>
      </c>
      <c r="B34" s="49" t="s">
        <v>385</v>
      </c>
    </row>
    <row r="35" spans="1:2" ht="15" thickBot="1" x14ac:dyDescent="0.35">
      <c r="A35" s="48" t="s">
        <v>268</v>
      </c>
      <c r="B35" s="49" t="s">
        <v>386</v>
      </c>
    </row>
    <row r="36" spans="1:2" ht="15" thickBot="1" x14ac:dyDescent="0.35">
      <c r="A36" s="93" t="s">
        <v>235</v>
      </c>
      <c r="B36" s="94"/>
    </row>
    <row r="37" spans="1:2" x14ac:dyDescent="0.3">
      <c r="A37" s="51" t="s">
        <v>269</v>
      </c>
      <c r="B37" s="52" t="s">
        <v>387</v>
      </c>
    </row>
    <row r="38" spans="1:2" x14ac:dyDescent="0.3">
      <c r="A38" s="51" t="s">
        <v>270</v>
      </c>
      <c r="B38" s="52" t="s">
        <v>388</v>
      </c>
    </row>
    <row r="39" spans="1:2" x14ac:dyDescent="0.3">
      <c r="A39" s="51" t="s">
        <v>271</v>
      </c>
      <c r="B39" s="52" t="s">
        <v>389</v>
      </c>
    </row>
    <row r="40" spans="1:2" x14ac:dyDescent="0.3">
      <c r="A40" s="51" t="s">
        <v>272</v>
      </c>
      <c r="B40" s="52" t="s">
        <v>390</v>
      </c>
    </row>
    <row r="41" spans="1:2" x14ac:dyDescent="0.3">
      <c r="A41" s="51" t="s">
        <v>273</v>
      </c>
      <c r="B41" s="52" t="s">
        <v>391</v>
      </c>
    </row>
    <row r="42" spans="1:2" x14ac:dyDescent="0.3">
      <c r="A42" s="51" t="s">
        <v>274</v>
      </c>
      <c r="B42" s="52" t="s">
        <v>392</v>
      </c>
    </row>
    <row r="43" spans="1:2" x14ac:dyDescent="0.3">
      <c r="A43" s="51" t="s">
        <v>275</v>
      </c>
      <c r="B43" s="52" t="s">
        <v>393</v>
      </c>
    </row>
    <row r="44" spans="1:2" x14ac:dyDescent="0.3">
      <c r="A44" s="51" t="s">
        <v>276</v>
      </c>
      <c r="B44" s="52" t="s">
        <v>394</v>
      </c>
    </row>
    <row r="45" spans="1:2" x14ac:dyDescent="0.3">
      <c r="A45" s="51" t="s">
        <v>277</v>
      </c>
      <c r="B45" s="52" t="s">
        <v>395</v>
      </c>
    </row>
    <row r="46" spans="1:2" x14ac:dyDescent="0.3">
      <c r="A46" s="51" t="s">
        <v>278</v>
      </c>
      <c r="B46" s="52" t="s">
        <v>396</v>
      </c>
    </row>
    <row r="47" spans="1:2" x14ac:dyDescent="0.3">
      <c r="A47" s="51" t="s">
        <v>279</v>
      </c>
      <c r="B47" s="52" t="s">
        <v>397</v>
      </c>
    </row>
    <row r="48" spans="1:2" x14ac:dyDescent="0.3">
      <c r="A48" s="51" t="s">
        <v>280</v>
      </c>
      <c r="B48" s="52" t="s">
        <v>398</v>
      </c>
    </row>
    <row r="49" spans="1:2" x14ac:dyDescent="0.3">
      <c r="A49" s="51" t="s">
        <v>281</v>
      </c>
      <c r="B49" s="52" t="s">
        <v>399</v>
      </c>
    </row>
    <row r="50" spans="1:2" x14ac:dyDescent="0.3">
      <c r="A50" s="51" t="s">
        <v>282</v>
      </c>
      <c r="B50" s="52" t="s">
        <v>400</v>
      </c>
    </row>
    <row r="51" spans="1:2" x14ac:dyDescent="0.3">
      <c r="A51" s="51" t="s">
        <v>283</v>
      </c>
      <c r="B51" s="52" t="s">
        <v>401</v>
      </c>
    </row>
    <row r="52" spans="1:2" x14ac:dyDescent="0.3">
      <c r="A52" s="51" t="s">
        <v>284</v>
      </c>
      <c r="B52" s="52" t="s">
        <v>402</v>
      </c>
    </row>
    <row r="53" spans="1:2" x14ac:dyDescent="0.3">
      <c r="A53" s="51" t="s">
        <v>285</v>
      </c>
      <c r="B53" s="52" t="s">
        <v>403</v>
      </c>
    </row>
    <row r="54" spans="1:2" x14ac:dyDescent="0.3">
      <c r="A54" s="51" t="s">
        <v>286</v>
      </c>
      <c r="B54" s="52" t="s">
        <v>404</v>
      </c>
    </row>
    <row r="55" spans="1:2" x14ac:dyDescent="0.3">
      <c r="A55" s="51" t="s">
        <v>287</v>
      </c>
      <c r="B55" s="52" t="s">
        <v>405</v>
      </c>
    </row>
    <row r="56" spans="1:2" x14ac:dyDescent="0.3">
      <c r="A56" s="51" t="s">
        <v>288</v>
      </c>
      <c r="B56" s="52" t="s">
        <v>406</v>
      </c>
    </row>
    <row r="57" spans="1:2" x14ac:dyDescent="0.3">
      <c r="A57" s="51" t="s">
        <v>289</v>
      </c>
      <c r="B57" s="52" t="s">
        <v>407</v>
      </c>
    </row>
    <row r="58" spans="1:2" x14ac:dyDescent="0.3">
      <c r="A58" s="51" t="s">
        <v>290</v>
      </c>
      <c r="B58" s="52" t="s">
        <v>408</v>
      </c>
    </row>
    <row r="59" spans="1:2" x14ac:dyDescent="0.3">
      <c r="A59" s="51" t="s">
        <v>291</v>
      </c>
      <c r="B59" s="52" t="s">
        <v>409</v>
      </c>
    </row>
    <row r="60" spans="1:2" x14ac:dyDescent="0.3">
      <c r="A60" s="51" t="s">
        <v>292</v>
      </c>
      <c r="B60" s="52" t="s">
        <v>410</v>
      </c>
    </row>
    <row r="61" spans="1:2" x14ac:dyDescent="0.3">
      <c r="A61" s="51" t="s">
        <v>293</v>
      </c>
      <c r="B61" s="59" t="s">
        <v>411</v>
      </c>
    </row>
    <row r="62" spans="1:2" x14ac:dyDescent="0.3">
      <c r="A62" s="51" t="s">
        <v>294</v>
      </c>
      <c r="B62" s="60" t="s">
        <v>412</v>
      </c>
    </row>
    <row r="63" spans="1:2" x14ac:dyDescent="0.3">
      <c r="A63" s="51" t="s">
        <v>295</v>
      </c>
      <c r="B63" s="59" t="s">
        <v>413</v>
      </c>
    </row>
    <row r="64" spans="1:2" x14ac:dyDescent="0.3">
      <c r="A64" s="51" t="s">
        <v>296</v>
      </c>
      <c r="B64" s="59" t="s">
        <v>414</v>
      </c>
    </row>
    <row r="65" spans="1:2" x14ac:dyDescent="0.3">
      <c r="A65" s="51" t="s">
        <v>297</v>
      </c>
      <c r="B65" s="60" t="s">
        <v>415</v>
      </c>
    </row>
    <row r="66" spans="1:2" ht="15" thickBot="1" x14ac:dyDescent="0.35">
      <c r="A66" s="51" t="s">
        <v>298</v>
      </c>
      <c r="B66" s="60" t="s">
        <v>416</v>
      </c>
    </row>
    <row r="67" spans="1:2" ht="15" thickBot="1" x14ac:dyDescent="0.35">
      <c r="A67" s="83" t="s">
        <v>234</v>
      </c>
      <c r="B67" s="84"/>
    </row>
    <row r="68" spans="1:2" x14ac:dyDescent="0.3">
      <c r="A68" s="53" t="s">
        <v>237</v>
      </c>
      <c r="B68" s="54" t="s">
        <v>230</v>
      </c>
    </row>
    <row r="69" spans="1:2" ht="15" thickBot="1" x14ac:dyDescent="0.35">
      <c r="A69" s="55" t="s">
        <v>238</v>
      </c>
      <c r="B69" s="56" t="s">
        <v>231</v>
      </c>
    </row>
  </sheetData>
  <mergeCells count="6">
    <mergeCell ref="A67:B67"/>
    <mergeCell ref="A1:B1"/>
    <mergeCell ref="A2:B2"/>
    <mergeCell ref="A7:B7"/>
    <mergeCell ref="A11:B11"/>
    <mergeCell ref="A36:B36"/>
  </mergeCells>
  <phoneticPr fontId="7" type="noConversion"/>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tabColor theme="1"/>
  </sheetPr>
  <dimension ref="A1:G45"/>
  <sheetViews>
    <sheetView workbookViewId="0">
      <selection activeCell="C2" sqref="C2:G45"/>
    </sheetView>
  </sheetViews>
  <sheetFormatPr baseColWidth="10" defaultColWidth="8.77734375" defaultRowHeight="14.4" x14ac:dyDescent="0.3"/>
  <sheetData>
    <row r="1" spans="1:7" x14ac:dyDescent="0.3">
      <c r="A1" t="s">
        <v>19</v>
      </c>
      <c r="B1" t="s">
        <v>73</v>
      </c>
      <c r="C1" t="s">
        <v>101</v>
      </c>
      <c r="D1" t="s">
        <v>18</v>
      </c>
      <c r="E1" t="s">
        <v>102</v>
      </c>
      <c r="F1" t="s">
        <v>103</v>
      </c>
      <c r="G1" t="s">
        <v>75</v>
      </c>
    </row>
    <row r="2" spans="1:7" x14ac:dyDescent="0.3">
      <c r="A2" t="s">
        <v>7</v>
      </c>
      <c r="B2" t="s">
        <v>23</v>
      </c>
      <c r="C2">
        <v>0.31331107020378113</v>
      </c>
      <c r="D2">
        <v>0.34594240784645081</v>
      </c>
      <c r="E2">
        <v>0.38658818602561951</v>
      </c>
      <c r="F2">
        <v>0.336652010679245</v>
      </c>
      <c r="G2">
        <v>0.28421184420585632</v>
      </c>
    </row>
    <row r="3" spans="1:7" x14ac:dyDescent="0.3">
      <c r="A3" t="s">
        <v>7</v>
      </c>
      <c r="B3" t="s">
        <v>24</v>
      </c>
      <c r="C3">
        <v>0.24334338307380676</v>
      </c>
      <c r="D3">
        <v>0.24652214348316193</v>
      </c>
      <c r="E3">
        <v>0.23442551493644714</v>
      </c>
      <c r="F3">
        <v>0.24495337903499603</v>
      </c>
      <c r="G3">
        <v>0.20950767397880554</v>
      </c>
    </row>
    <row r="4" spans="1:7" x14ac:dyDescent="0.3">
      <c r="A4" t="s">
        <v>7</v>
      </c>
      <c r="B4" t="s">
        <v>25</v>
      </c>
      <c r="C4">
        <v>0.13005408644676208</v>
      </c>
      <c r="D4">
        <v>0.11385595798492432</v>
      </c>
      <c r="E4">
        <v>0.12395458668470383</v>
      </c>
      <c r="F4">
        <v>0.14203909039497375</v>
      </c>
      <c r="G4">
        <v>0.10184431076049805</v>
      </c>
    </row>
    <row r="5" spans="1:7" x14ac:dyDescent="0.3">
      <c r="A5" t="s">
        <v>20</v>
      </c>
      <c r="B5" t="s">
        <v>26</v>
      </c>
      <c r="C5">
        <v>0.30838173627853394</v>
      </c>
      <c r="D5">
        <v>0.33765944838523865</v>
      </c>
      <c r="E5">
        <v>0.3292824923992157</v>
      </c>
      <c r="F5">
        <v>0.28065243363380432</v>
      </c>
      <c r="G5">
        <v>0.22377303242683411</v>
      </c>
    </row>
    <row r="6" spans="1:7" x14ac:dyDescent="0.3">
      <c r="A6" t="s">
        <v>20</v>
      </c>
      <c r="B6" t="s">
        <v>27</v>
      </c>
      <c r="C6">
        <v>0.24949035048484802</v>
      </c>
      <c r="D6">
        <v>0.24762770533561707</v>
      </c>
      <c r="E6">
        <v>0.22632065415382385</v>
      </c>
      <c r="F6">
        <v>0.21016389131546021</v>
      </c>
      <c r="G6">
        <v>0.14646255970001221</v>
      </c>
    </row>
    <row r="7" spans="1:7" x14ac:dyDescent="0.3">
      <c r="A7" t="s">
        <v>20</v>
      </c>
      <c r="B7" t="s">
        <v>28</v>
      </c>
      <c r="C7">
        <v>0.16417770087718964</v>
      </c>
      <c r="D7">
        <v>0.13613797724246979</v>
      </c>
      <c r="E7">
        <v>0.12591053545475006</v>
      </c>
      <c r="F7">
        <v>0.14356337487697601</v>
      </c>
      <c r="G7">
        <v>0.10189735144376755</v>
      </c>
    </row>
    <row r="8" spans="1:7" x14ac:dyDescent="0.3">
      <c r="A8" t="s">
        <v>21</v>
      </c>
      <c r="B8" t="s">
        <v>29</v>
      </c>
      <c r="C8">
        <v>0.23349922895431519</v>
      </c>
      <c r="D8">
        <v>0.25835534930229187</v>
      </c>
      <c r="E8">
        <v>0.25266033411026001</v>
      </c>
      <c r="F8">
        <v>0.23148356378078461</v>
      </c>
      <c r="G8">
        <v>0.17487254738807678</v>
      </c>
    </row>
    <row r="9" spans="1:7" x14ac:dyDescent="0.3">
      <c r="A9" t="s">
        <v>21</v>
      </c>
      <c r="B9" t="s">
        <v>30</v>
      </c>
      <c r="C9">
        <v>0.2747272253036499</v>
      </c>
      <c r="D9">
        <v>0.30468893051147461</v>
      </c>
      <c r="E9">
        <v>0.27782264351844788</v>
      </c>
      <c r="F9">
        <v>0.26106554269790649</v>
      </c>
      <c r="G9">
        <v>0.17865252494812012</v>
      </c>
    </row>
    <row r="10" spans="1:7" x14ac:dyDescent="0.3">
      <c r="A10" t="s">
        <v>21</v>
      </c>
      <c r="B10" t="s">
        <v>31</v>
      </c>
      <c r="C10">
        <v>0.29449015855789185</v>
      </c>
      <c r="D10">
        <v>0.32063183188438416</v>
      </c>
      <c r="E10">
        <v>0.29269930720329285</v>
      </c>
      <c r="F10">
        <v>0.25927892327308655</v>
      </c>
      <c r="G10">
        <v>0.17771729826927185</v>
      </c>
    </row>
    <row r="11" spans="1:7" x14ac:dyDescent="0.3">
      <c r="A11" t="s">
        <v>21</v>
      </c>
      <c r="B11" t="s">
        <v>32</v>
      </c>
      <c r="C11">
        <v>0.29051512479782104</v>
      </c>
      <c r="D11">
        <v>0.32001850008964539</v>
      </c>
      <c r="E11">
        <v>0.26587575674057007</v>
      </c>
      <c r="F11">
        <v>0.27627605199813843</v>
      </c>
      <c r="G11">
        <v>0.22382344305515289</v>
      </c>
    </row>
    <row r="12" spans="1:7" x14ac:dyDescent="0.3">
      <c r="A12" t="s">
        <v>21</v>
      </c>
      <c r="B12" t="s">
        <v>33</v>
      </c>
      <c r="C12">
        <v>0.30666527152061462</v>
      </c>
      <c r="D12">
        <v>0.30992963910102844</v>
      </c>
      <c r="E12">
        <v>0.28595730662345886</v>
      </c>
      <c r="F12">
        <v>0.22202524542808533</v>
      </c>
      <c r="G12">
        <v>0.23205147683620453</v>
      </c>
    </row>
    <row r="13" spans="1:7" x14ac:dyDescent="0.3">
      <c r="A13" t="s">
        <v>21</v>
      </c>
      <c r="B13" t="s">
        <v>34</v>
      </c>
      <c r="C13">
        <v>0.28608369827270508</v>
      </c>
      <c r="D13">
        <v>0.29066145420074463</v>
      </c>
      <c r="E13">
        <v>0.30982255935668945</v>
      </c>
      <c r="F13">
        <v>0.18889091908931732</v>
      </c>
      <c r="G13">
        <v>0.21080414950847626</v>
      </c>
    </row>
    <row r="14" spans="1:7" x14ac:dyDescent="0.3">
      <c r="A14" t="s">
        <v>21</v>
      </c>
      <c r="B14" t="s">
        <v>35</v>
      </c>
      <c r="C14">
        <v>0.31178233027458191</v>
      </c>
      <c r="D14">
        <v>0.28450179100036621</v>
      </c>
      <c r="E14">
        <v>0.25328388810157776</v>
      </c>
      <c r="F14">
        <v>0.22558556497097015</v>
      </c>
      <c r="G14">
        <v>0.20258261263370514</v>
      </c>
    </row>
    <row r="15" spans="1:7" x14ac:dyDescent="0.3">
      <c r="A15" t="s">
        <v>21</v>
      </c>
      <c r="B15" t="s">
        <v>36</v>
      </c>
      <c r="C15">
        <v>0.32267239689826965</v>
      </c>
      <c r="D15">
        <v>0.28422626852989197</v>
      </c>
      <c r="E15">
        <v>0.25002554059028625</v>
      </c>
      <c r="F15">
        <v>0.21565018594264984</v>
      </c>
      <c r="G15">
        <v>0.18422368168830872</v>
      </c>
    </row>
    <row r="16" spans="1:7" x14ac:dyDescent="0.3">
      <c r="A16" t="s">
        <v>21</v>
      </c>
      <c r="B16" t="s">
        <v>37</v>
      </c>
      <c r="C16">
        <v>0.27410095930099487</v>
      </c>
      <c r="D16">
        <v>0.25785771012306213</v>
      </c>
      <c r="E16">
        <v>0.29516699910163879</v>
      </c>
      <c r="F16">
        <v>0.19750332832336426</v>
      </c>
      <c r="G16">
        <v>0.10700841248035431</v>
      </c>
    </row>
    <row r="17" spans="1:7" x14ac:dyDescent="0.3">
      <c r="A17" t="s">
        <v>21</v>
      </c>
      <c r="B17" t="s">
        <v>38</v>
      </c>
      <c r="C17">
        <v>0.21038973331451416</v>
      </c>
      <c r="D17">
        <v>0.17603550851345062</v>
      </c>
      <c r="E17">
        <v>0.19175545871257782</v>
      </c>
      <c r="F17">
        <v>0.20436178147792816</v>
      </c>
      <c r="G17">
        <v>0.10700841248035431</v>
      </c>
    </row>
    <row r="18" spans="1:7" x14ac:dyDescent="0.3">
      <c r="A18" t="s">
        <v>22</v>
      </c>
      <c r="B18" t="s">
        <v>26</v>
      </c>
      <c r="C18">
        <v>0.28020566701889038</v>
      </c>
      <c r="D18">
        <v>0.30296394228935242</v>
      </c>
      <c r="E18">
        <v>0.27552619576454163</v>
      </c>
      <c r="F18">
        <v>0.25015553832054138</v>
      </c>
      <c r="G18">
        <v>0.19752328097820282</v>
      </c>
    </row>
    <row r="19" spans="1:7" x14ac:dyDescent="0.3">
      <c r="A19" t="s">
        <v>22</v>
      </c>
      <c r="B19" t="s">
        <v>27</v>
      </c>
      <c r="C19">
        <v>0.29852518439292908</v>
      </c>
      <c r="D19">
        <v>0.27925598621368408</v>
      </c>
      <c r="E19">
        <v>0.27661725878715515</v>
      </c>
      <c r="F19">
        <v>0.20674045383930206</v>
      </c>
      <c r="G19">
        <v>0.17440727353096008</v>
      </c>
    </row>
    <row r="20" spans="1:7" x14ac:dyDescent="0.3">
      <c r="A20" t="s">
        <v>22</v>
      </c>
      <c r="B20" t="s">
        <v>28</v>
      </c>
      <c r="C20">
        <v>0.21038973331451416</v>
      </c>
      <c r="D20">
        <v>0.17603550851345062</v>
      </c>
      <c r="E20">
        <v>0.19175545871257782</v>
      </c>
      <c r="F20">
        <v>0.20436178147792816</v>
      </c>
      <c r="G20">
        <v>0.10700841248035431</v>
      </c>
    </row>
    <row r="21" spans="1:7" x14ac:dyDescent="0.3">
      <c r="A21" t="s">
        <v>11</v>
      </c>
      <c r="B21" t="s">
        <v>111</v>
      </c>
      <c r="D21">
        <v>0.13898985087871552</v>
      </c>
      <c r="E21">
        <v>0.1359788179397583</v>
      </c>
      <c r="F21">
        <v>0.13884362578392029</v>
      </c>
      <c r="G21">
        <v>7.4155926704406738E-2</v>
      </c>
    </row>
    <row r="22" spans="1:7" x14ac:dyDescent="0.3">
      <c r="A22" t="s">
        <v>11</v>
      </c>
      <c r="B22" t="s">
        <v>109</v>
      </c>
      <c r="C22">
        <v>4.1107013821601868E-2</v>
      </c>
      <c r="D22">
        <v>4.4653806835412979E-2</v>
      </c>
      <c r="E22">
        <v>1.9354445859789848E-2</v>
      </c>
      <c r="F22">
        <v>6.0661393217742443E-3</v>
      </c>
      <c r="G22">
        <v>6.5131485462188721E-2</v>
      </c>
    </row>
    <row r="23" spans="1:7" x14ac:dyDescent="0.3">
      <c r="A23" t="s">
        <v>11</v>
      </c>
      <c r="B23" t="s">
        <v>108</v>
      </c>
      <c r="C23">
        <v>0.11409013718366623</v>
      </c>
      <c r="D23">
        <v>0.17893502116203308</v>
      </c>
      <c r="E23">
        <v>0.16002762317657471</v>
      </c>
      <c r="F23">
        <v>0.11758370697498322</v>
      </c>
      <c r="G23">
        <v>4.2063217610120773E-2</v>
      </c>
    </row>
    <row r="24" spans="1:7" x14ac:dyDescent="0.3">
      <c r="A24" t="s">
        <v>11</v>
      </c>
      <c r="B24" t="s">
        <v>110</v>
      </c>
      <c r="C24">
        <v>0.24460269510746002</v>
      </c>
      <c r="D24">
        <v>0.24552744626998901</v>
      </c>
      <c r="E24">
        <v>0.17277535796165466</v>
      </c>
      <c r="F24">
        <v>0.20280644297599792</v>
      </c>
      <c r="G24">
        <v>0.12107376009225845</v>
      </c>
    </row>
    <row r="25" spans="1:7" x14ac:dyDescent="0.3">
      <c r="A25" t="s">
        <v>11</v>
      </c>
      <c r="B25" t="s">
        <v>107</v>
      </c>
      <c r="C25">
        <v>0.40844348073005676</v>
      </c>
      <c r="D25">
        <v>0.41370877623558044</v>
      </c>
      <c r="E25">
        <v>0.346030592918396</v>
      </c>
      <c r="F25">
        <v>0.29349756240844727</v>
      </c>
      <c r="G25">
        <v>0.23859873414039612</v>
      </c>
    </row>
    <row r="26" spans="1:7" x14ac:dyDescent="0.3">
      <c r="A26" t="s">
        <v>13</v>
      </c>
      <c r="B26" t="s">
        <v>39</v>
      </c>
      <c r="E26">
        <v>0.31795695424079895</v>
      </c>
      <c r="F26">
        <v>0.24729831516742706</v>
      </c>
      <c r="G26">
        <v>0.18214152753353119</v>
      </c>
    </row>
    <row r="27" spans="1:7" x14ac:dyDescent="0.3">
      <c r="A27" t="s">
        <v>13</v>
      </c>
      <c r="B27" t="s">
        <v>40</v>
      </c>
      <c r="E27">
        <v>0.2324301153421402</v>
      </c>
      <c r="F27">
        <v>0.20087076723575592</v>
      </c>
      <c r="G27">
        <v>0.16438888013362885</v>
      </c>
    </row>
    <row r="28" spans="1:7" x14ac:dyDescent="0.3">
      <c r="A28" t="s">
        <v>15</v>
      </c>
      <c r="B28" t="s">
        <v>128</v>
      </c>
      <c r="C28">
        <v>0.26153060793876648</v>
      </c>
      <c r="D28">
        <v>0.27573931217193604</v>
      </c>
      <c r="E28">
        <v>0.26732641458511353</v>
      </c>
      <c r="F28">
        <v>0.22334274649620056</v>
      </c>
      <c r="G28">
        <v>0.17322103679180145</v>
      </c>
    </row>
    <row r="29" spans="1:7" x14ac:dyDescent="0.3">
      <c r="A29" t="s">
        <v>15</v>
      </c>
      <c r="B29" t="s">
        <v>129</v>
      </c>
      <c r="C29">
        <v>0.28090187907218933</v>
      </c>
      <c r="D29">
        <v>0.28505998849868774</v>
      </c>
      <c r="E29">
        <v>0.26374292373657227</v>
      </c>
      <c r="F29">
        <v>0.24284575879573822</v>
      </c>
      <c r="G29">
        <v>0.18074597418308258</v>
      </c>
    </row>
    <row r="30" spans="1:7" x14ac:dyDescent="0.3">
      <c r="A30" t="s">
        <v>16</v>
      </c>
      <c r="B30" t="s">
        <v>41</v>
      </c>
      <c r="C30">
        <v>0.23310285806655884</v>
      </c>
      <c r="D30">
        <v>0.22496582567691803</v>
      </c>
      <c r="E30">
        <v>0.156731978058815</v>
      </c>
      <c r="F30">
        <v>0.18886823952198029</v>
      </c>
      <c r="G30">
        <v>0.15814945101737976</v>
      </c>
    </row>
    <row r="31" spans="1:7" x14ac:dyDescent="0.3">
      <c r="A31" t="s">
        <v>16</v>
      </c>
      <c r="B31" t="s">
        <v>42</v>
      </c>
      <c r="C31">
        <v>0.27332282066345215</v>
      </c>
      <c r="D31">
        <v>0.31856840848922729</v>
      </c>
      <c r="E31">
        <v>0.31819593906402588</v>
      </c>
      <c r="F31">
        <v>0.25750130414962769</v>
      </c>
      <c r="G31">
        <v>0.19589962065219879</v>
      </c>
    </row>
    <row r="32" spans="1:7" x14ac:dyDescent="0.3">
      <c r="A32" t="s">
        <v>10</v>
      </c>
      <c r="B32" t="s">
        <v>43</v>
      </c>
      <c r="C32">
        <v>0.23471206426620483</v>
      </c>
      <c r="D32">
        <v>0.26667052507400513</v>
      </c>
      <c r="E32">
        <v>0.26954761147499084</v>
      </c>
      <c r="F32">
        <v>0.24227713048458099</v>
      </c>
      <c r="G32">
        <v>0.20170161128044128</v>
      </c>
    </row>
    <row r="33" spans="1:7" x14ac:dyDescent="0.3">
      <c r="A33" t="s">
        <v>10</v>
      </c>
      <c r="B33" t="s">
        <v>44</v>
      </c>
      <c r="C33">
        <v>0.26307618618011475</v>
      </c>
      <c r="D33">
        <v>0.278685063123703</v>
      </c>
      <c r="E33">
        <v>0.26438915729522705</v>
      </c>
      <c r="F33">
        <v>0.22848385572433472</v>
      </c>
      <c r="G33">
        <v>0.15985539555549622</v>
      </c>
    </row>
    <row r="34" spans="1:7" x14ac:dyDescent="0.3">
      <c r="A34" t="s">
        <v>6</v>
      </c>
      <c r="B34" t="s">
        <v>45</v>
      </c>
      <c r="D34">
        <v>0.34447377920150757</v>
      </c>
      <c r="E34">
        <v>0.43671673536300659</v>
      </c>
      <c r="F34">
        <v>0.3923535943031311</v>
      </c>
    </row>
    <row r="35" spans="1:7" x14ac:dyDescent="0.3">
      <c r="A35" t="s">
        <v>6</v>
      </c>
      <c r="B35" t="s">
        <v>46</v>
      </c>
      <c r="D35">
        <v>0.20428137481212616</v>
      </c>
      <c r="E35">
        <v>0.2034439742565155</v>
      </c>
      <c r="F35">
        <v>0.19034498929977417</v>
      </c>
    </row>
    <row r="36" spans="1:7" x14ac:dyDescent="0.3">
      <c r="A36" t="s">
        <v>9</v>
      </c>
      <c r="B36" t="s">
        <v>47</v>
      </c>
      <c r="C36">
        <v>0.35045915842056274</v>
      </c>
      <c r="E36">
        <v>0.21977497637271881</v>
      </c>
      <c r="F36">
        <v>0.23925043642520905</v>
      </c>
      <c r="G36">
        <v>0.190498948097229</v>
      </c>
    </row>
    <row r="37" spans="1:7" x14ac:dyDescent="0.3">
      <c r="A37" t="s">
        <v>9</v>
      </c>
      <c r="B37" t="s">
        <v>48</v>
      </c>
      <c r="C37">
        <v>0.26445809006690979</v>
      </c>
      <c r="E37">
        <v>0.21498341858386993</v>
      </c>
      <c r="F37">
        <v>0.22866788506507874</v>
      </c>
      <c r="G37">
        <v>0.17089271545410156</v>
      </c>
    </row>
    <row r="38" spans="1:7" x14ac:dyDescent="0.3">
      <c r="A38" t="s">
        <v>49</v>
      </c>
      <c r="B38" t="s">
        <v>50</v>
      </c>
      <c r="C38">
        <v>0.2672978937625885</v>
      </c>
      <c r="D38">
        <v>0.25368905067443848</v>
      </c>
      <c r="E38">
        <v>0.18742698431015015</v>
      </c>
      <c r="F38">
        <v>0.17479021847248077</v>
      </c>
      <c r="G38">
        <v>0.12288486957550049</v>
      </c>
    </row>
    <row r="39" spans="1:7" x14ac:dyDescent="0.3">
      <c r="A39" t="s">
        <v>49</v>
      </c>
      <c r="B39" t="s">
        <v>51</v>
      </c>
      <c r="C39">
        <v>0.27824857831001282</v>
      </c>
      <c r="D39">
        <v>0.30713579058647156</v>
      </c>
      <c r="E39">
        <v>0.31774234771728516</v>
      </c>
      <c r="F39">
        <v>0.2401454746723175</v>
      </c>
      <c r="G39">
        <v>0.17175117135047913</v>
      </c>
    </row>
    <row r="40" spans="1:7" x14ac:dyDescent="0.3">
      <c r="A40" t="s">
        <v>49</v>
      </c>
      <c r="B40" t="s">
        <v>52</v>
      </c>
      <c r="C40">
        <v>0.26341545581817627</v>
      </c>
      <c r="D40">
        <v>0.31267780065536499</v>
      </c>
      <c r="E40">
        <v>0.2780214250087738</v>
      </c>
      <c r="F40">
        <v>0.28918930888175964</v>
      </c>
      <c r="G40">
        <v>0.22755156457424164</v>
      </c>
    </row>
    <row r="41" spans="1:7" x14ac:dyDescent="0.3">
      <c r="A41" t="s">
        <v>8</v>
      </c>
      <c r="B41" t="s">
        <v>214</v>
      </c>
      <c r="D41">
        <v>0.26405957341194153</v>
      </c>
      <c r="E41">
        <v>0.27668988704681396</v>
      </c>
      <c r="F41">
        <v>0.21001622080802917</v>
      </c>
      <c r="G41">
        <v>0.14552229642868042</v>
      </c>
    </row>
    <row r="42" spans="1:7" x14ac:dyDescent="0.3">
      <c r="A42" t="s">
        <v>8</v>
      </c>
      <c r="B42" t="s">
        <v>214</v>
      </c>
      <c r="D42">
        <v>0.28639563918113708</v>
      </c>
      <c r="E42">
        <v>0.26954716444015503</v>
      </c>
      <c r="F42">
        <v>0.21364465355873108</v>
      </c>
      <c r="G42">
        <v>0.15656150877475739</v>
      </c>
    </row>
    <row r="43" spans="1:7" x14ac:dyDescent="0.3">
      <c r="A43" t="s">
        <v>8</v>
      </c>
      <c r="B43" t="s">
        <v>115</v>
      </c>
      <c r="C43">
        <v>0.23974181711673737</v>
      </c>
      <c r="D43">
        <v>0.25237357616424561</v>
      </c>
      <c r="E43">
        <v>0.28167751431465149</v>
      </c>
      <c r="F43">
        <v>0.24819937348365784</v>
      </c>
      <c r="G43">
        <v>0.21062463521957397</v>
      </c>
    </row>
    <row r="44" spans="1:7" x14ac:dyDescent="0.3">
      <c r="A44" t="s">
        <v>14</v>
      </c>
      <c r="B44" t="s">
        <v>137</v>
      </c>
      <c r="D44">
        <v>0.28639563918113708</v>
      </c>
      <c r="E44">
        <v>0.26954716444015503</v>
      </c>
      <c r="F44">
        <v>0.21364465355873108</v>
      </c>
      <c r="G44">
        <v>0.15656150877475739</v>
      </c>
    </row>
    <row r="45" spans="1:7" x14ac:dyDescent="0.3">
      <c r="A45" t="s">
        <v>14</v>
      </c>
      <c r="B45" t="s">
        <v>138</v>
      </c>
      <c r="D45">
        <v>0.26405957341194153</v>
      </c>
      <c r="E45">
        <v>0.27668988704681396</v>
      </c>
      <c r="F45">
        <v>0.21001622080802917</v>
      </c>
      <c r="G45">
        <v>0.14552229642868042</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tabColor theme="1"/>
  </sheetPr>
  <dimension ref="A1:G45"/>
  <sheetViews>
    <sheetView workbookViewId="0">
      <selection activeCell="C2" sqref="C2:G45"/>
    </sheetView>
  </sheetViews>
  <sheetFormatPr baseColWidth="10" defaultColWidth="8.77734375" defaultRowHeight="14.4" x14ac:dyDescent="0.3"/>
  <sheetData>
    <row r="1" spans="1:7" x14ac:dyDescent="0.3">
      <c r="A1" t="s">
        <v>19</v>
      </c>
      <c r="B1" t="s">
        <v>73</v>
      </c>
      <c r="C1" t="s">
        <v>101</v>
      </c>
      <c r="D1" t="s">
        <v>18</v>
      </c>
      <c r="E1" t="s">
        <v>102</v>
      </c>
      <c r="F1" t="s">
        <v>103</v>
      </c>
      <c r="G1" t="s">
        <v>75</v>
      </c>
    </row>
    <row r="2" spans="1:7" x14ac:dyDescent="0.3">
      <c r="A2" t="s">
        <v>7</v>
      </c>
      <c r="B2" t="s">
        <v>23</v>
      </c>
      <c r="C2">
        <v>0.12318988144397736</v>
      </c>
      <c r="D2">
        <v>0.1553879976272583</v>
      </c>
      <c r="E2">
        <v>0.1270381361246109</v>
      </c>
      <c r="F2">
        <v>0.13623581826686859</v>
      </c>
      <c r="G2">
        <v>9.9154919385910034E-2</v>
      </c>
    </row>
    <row r="3" spans="1:7" x14ac:dyDescent="0.3">
      <c r="A3" t="s">
        <v>7</v>
      </c>
      <c r="B3" t="s">
        <v>24</v>
      </c>
      <c r="C3">
        <v>0.29463562369346619</v>
      </c>
      <c r="D3">
        <v>0.30356794595718384</v>
      </c>
      <c r="E3">
        <v>0.21570120751857758</v>
      </c>
      <c r="F3">
        <v>0.18025957047939301</v>
      </c>
      <c r="G3">
        <v>0.1379697173833847</v>
      </c>
    </row>
    <row r="4" spans="1:7" x14ac:dyDescent="0.3">
      <c r="A4" t="s">
        <v>7</v>
      </c>
      <c r="B4" t="s">
        <v>25</v>
      </c>
      <c r="C4">
        <v>0.47160312533378601</v>
      </c>
      <c r="D4">
        <v>0.41182273626327515</v>
      </c>
      <c r="E4">
        <v>0.31051689386367798</v>
      </c>
      <c r="F4">
        <v>0.27195033431053162</v>
      </c>
      <c r="G4">
        <v>0.30813458561897278</v>
      </c>
    </row>
    <row r="5" spans="1:7" x14ac:dyDescent="0.3">
      <c r="A5" t="s">
        <v>20</v>
      </c>
      <c r="B5" t="s">
        <v>26</v>
      </c>
      <c r="C5">
        <v>0.13155926764011383</v>
      </c>
      <c r="D5">
        <v>0.16730029881000519</v>
      </c>
      <c r="E5">
        <v>0.15992738306522369</v>
      </c>
      <c r="F5">
        <v>0.16315478086471558</v>
      </c>
      <c r="G5">
        <v>0.12991541624069214</v>
      </c>
    </row>
    <row r="6" spans="1:7" x14ac:dyDescent="0.3">
      <c r="A6" t="s">
        <v>20</v>
      </c>
      <c r="B6" t="s">
        <v>27</v>
      </c>
      <c r="C6">
        <v>0.28368079662322998</v>
      </c>
      <c r="D6">
        <v>0.30235910415649414</v>
      </c>
      <c r="E6">
        <v>0.22445064783096313</v>
      </c>
      <c r="F6">
        <v>0.21190592646598816</v>
      </c>
      <c r="G6">
        <v>0.23864351212978363</v>
      </c>
    </row>
    <row r="7" spans="1:7" x14ac:dyDescent="0.3">
      <c r="A7" t="s">
        <v>20</v>
      </c>
      <c r="B7" t="s">
        <v>28</v>
      </c>
      <c r="C7">
        <v>0.41928693652153015</v>
      </c>
      <c r="D7">
        <v>0.39337769150733948</v>
      </c>
      <c r="E7">
        <v>0.30624228715896606</v>
      </c>
      <c r="F7">
        <v>0.27012038230895996</v>
      </c>
      <c r="G7">
        <v>0.30819553136825562</v>
      </c>
    </row>
    <row r="8" spans="1:7" x14ac:dyDescent="0.3">
      <c r="A8" t="s">
        <v>21</v>
      </c>
      <c r="B8" t="s">
        <v>29</v>
      </c>
      <c r="C8">
        <v>0.13138261437416077</v>
      </c>
      <c r="D8">
        <v>0.15759629011154175</v>
      </c>
      <c r="E8">
        <v>0.15010344982147217</v>
      </c>
      <c r="F8">
        <v>9.4332702457904816E-2</v>
      </c>
      <c r="G8">
        <v>0.1057884469628334</v>
      </c>
    </row>
    <row r="9" spans="1:7" x14ac:dyDescent="0.3">
      <c r="A9" t="s">
        <v>21</v>
      </c>
      <c r="B9" t="s">
        <v>30</v>
      </c>
      <c r="C9">
        <v>0.13657288253307343</v>
      </c>
      <c r="D9">
        <v>0.16646972298622131</v>
      </c>
      <c r="E9">
        <v>0.15517082810401917</v>
      </c>
      <c r="F9">
        <v>0.12819549441337585</v>
      </c>
      <c r="G9">
        <v>0.1135510578751564</v>
      </c>
    </row>
    <row r="10" spans="1:7" x14ac:dyDescent="0.3">
      <c r="A10" t="s">
        <v>21</v>
      </c>
      <c r="B10" t="s">
        <v>31</v>
      </c>
      <c r="C10">
        <v>0.16026900708675385</v>
      </c>
      <c r="D10">
        <v>0.17837114632129669</v>
      </c>
      <c r="E10">
        <v>0.15131591260433197</v>
      </c>
      <c r="F10">
        <v>0.14760586619377136</v>
      </c>
      <c r="G10">
        <v>0.14510902762413025</v>
      </c>
    </row>
    <row r="11" spans="1:7" x14ac:dyDescent="0.3">
      <c r="A11" t="s">
        <v>21</v>
      </c>
      <c r="B11" t="s">
        <v>32</v>
      </c>
      <c r="C11">
        <v>0.15681485831737518</v>
      </c>
      <c r="D11">
        <v>0.20929363369941711</v>
      </c>
      <c r="E11">
        <v>0.18233032524585724</v>
      </c>
      <c r="F11">
        <v>0.15662167966365814</v>
      </c>
      <c r="G11">
        <v>0.10806219279766083</v>
      </c>
    </row>
    <row r="12" spans="1:7" x14ac:dyDescent="0.3">
      <c r="A12" t="s">
        <v>21</v>
      </c>
      <c r="B12" t="s">
        <v>33</v>
      </c>
      <c r="C12">
        <v>0.15722590684890747</v>
      </c>
      <c r="D12">
        <v>0.2279694676399231</v>
      </c>
      <c r="E12">
        <v>0.18923939764499664</v>
      </c>
      <c r="F12">
        <v>0.16470476984977722</v>
      </c>
      <c r="G12">
        <v>0.13967609405517578</v>
      </c>
    </row>
    <row r="13" spans="1:7" x14ac:dyDescent="0.3">
      <c r="A13" t="s">
        <v>21</v>
      </c>
      <c r="B13" t="s">
        <v>34</v>
      </c>
      <c r="C13">
        <v>0.19470974802970886</v>
      </c>
      <c r="D13">
        <v>0.25175812840461731</v>
      </c>
      <c r="E13">
        <v>0.20660775899887085</v>
      </c>
      <c r="F13">
        <v>0.17462767660617828</v>
      </c>
      <c r="G13">
        <v>0.18442040681838989</v>
      </c>
    </row>
    <row r="14" spans="1:7" x14ac:dyDescent="0.3">
      <c r="A14" t="s">
        <v>21</v>
      </c>
      <c r="B14" t="s">
        <v>35</v>
      </c>
      <c r="C14">
        <v>0.19666384160518646</v>
      </c>
      <c r="D14">
        <v>0.2669779360294342</v>
      </c>
      <c r="E14">
        <v>0.2092939019203186</v>
      </c>
      <c r="F14">
        <v>0.22795018553733826</v>
      </c>
      <c r="G14">
        <v>0.21055804193019867</v>
      </c>
    </row>
    <row r="15" spans="1:7" x14ac:dyDescent="0.3">
      <c r="A15" t="s">
        <v>21</v>
      </c>
      <c r="B15" t="s">
        <v>36</v>
      </c>
      <c r="C15">
        <v>0.18967725336551666</v>
      </c>
      <c r="D15">
        <v>0.27437087893486023</v>
      </c>
      <c r="E15">
        <v>0.23345619440078735</v>
      </c>
      <c r="F15">
        <v>0.21698163449764252</v>
      </c>
      <c r="G15">
        <v>0.18011392652988434</v>
      </c>
    </row>
    <row r="16" spans="1:7" x14ac:dyDescent="0.3">
      <c r="A16" t="s">
        <v>21</v>
      </c>
      <c r="B16" t="s">
        <v>37</v>
      </c>
      <c r="C16">
        <v>0.29238700866699219</v>
      </c>
      <c r="D16">
        <v>0.30984815955162048</v>
      </c>
      <c r="E16">
        <v>0.19815559685230255</v>
      </c>
      <c r="F16">
        <v>0.29884433746337891</v>
      </c>
      <c r="G16">
        <v>0.32041853666305542</v>
      </c>
    </row>
    <row r="17" spans="1:7" x14ac:dyDescent="0.3">
      <c r="A17" t="s">
        <v>21</v>
      </c>
      <c r="B17" t="s">
        <v>38</v>
      </c>
      <c r="C17">
        <v>0.42711430788040161</v>
      </c>
      <c r="D17">
        <v>0.39736703038215637</v>
      </c>
      <c r="E17">
        <v>0.29738172888755798</v>
      </c>
      <c r="F17">
        <v>0.33580011129379272</v>
      </c>
      <c r="G17">
        <v>0.32041853666305542</v>
      </c>
    </row>
    <row r="18" spans="1:7" x14ac:dyDescent="0.3">
      <c r="A18" t="s">
        <v>22</v>
      </c>
      <c r="B18" t="s">
        <v>26</v>
      </c>
      <c r="C18">
        <v>0.14857059717178345</v>
      </c>
      <c r="D18">
        <v>0.18809857964515686</v>
      </c>
      <c r="E18">
        <v>0.16591499745845795</v>
      </c>
      <c r="F18">
        <v>0.13941590487957001</v>
      </c>
      <c r="G18">
        <v>0.1225375160574913</v>
      </c>
    </row>
    <row r="19" spans="1:7" x14ac:dyDescent="0.3">
      <c r="A19" t="s">
        <v>22</v>
      </c>
      <c r="B19" t="s">
        <v>27</v>
      </c>
      <c r="C19">
        <v>0.22139090299606323</v>
      </c>
      <c r="D19">
        <v>0.27588644623756409</v>
      </c>
      <c r="E19">
        <v>0.21215902268886566</v>
      </c>
      <c r="F19">
        <v>0.23058952391147614</v>
      </c>
      <c r="G19">
        <v>0.22575265169143677</v>
      </c>
    </row>
    <row r="20" spans="1:7" x14ac:dyDescent="0.3">
      <c r="A20" t="s">
        <v>22</v>
      </c>
      <c r="B20" t="s">
        <v>28</v>
      </c>
      <c r="C20">
        <v>0.42711430788040161</v>
      </c>
      <c r="D20">
        <v>0.39736703038215637</v>
      </c>
      <c r="E20">
        <v>0.29738172888755798</v>
      </c>
      <c r="F20">
        <v>0.33580011129379272</v>
      </c>
      <c r="G20">
        <v>0.32041853666305542</v>
      </c>
    </row>
    <row r="21" spans="1:7" x14ac:dyDescent="0.3">
      <c r="A21" t="s">
        <v>11</v>
      </c>
      <c r="B21" t="s">
        <v>108</v>
      </c>
      <c r="D21">
        <v>0.36226597428321838</v>
      </c>
      <c r="E21">
        <v>0.24256233870983124</v>
      </c>
      <c r="F21">
        <v>0.31010878086090088</v>
      </c>
      <c r="G21">
        <v>0.36917096376419067</v>
      </c>
    </row>
    <row r="22" spans="1:7" x14ac:dyDescent="0.3">
      <c r="A22" t="s">
        <v>11</v>
      </c>
      <c r="B22" t="s">
        <v>110</v>
      </c>
      <c r="C22">
        <v>0.12739798426628113</v>
      </c>
      <c r="D22">
        <v>0.12880606949329376</v>
      </c>
      <c r="E22">
        <v>9.0075097978115082E-2</v>
      </c>
      <c r="F22">
        <v>7.3681369423866272E-2</v>
      </c>
      <c r="G22">
        <v>4.9449615180492401E-2</v>
      </c>
    </row>
    <row r="23" spans="1:7" x14ac:dyDescent="0.3">
      <c r="A23" t="s">
        <v>11</v>
      </c>
      <c r="B23" t="s">
        <v>111</v>
      </c>
      <c r="C23">
        <v>0.5793718695640564</v>
      </c>
      <c r="D23">
        <v>0.49148008227348328</v>
      </c>
      <c r="E23">
        <v>0.27115070819854736</v>
      </c>
      <c r="F23">
        <v>0.33236134052276611</v>
      </c>
      <c r="G23">
        <v>0.32943964004516602</v>
      </c>
    </row>
    <row r="24" spans="1:7" x14ac:dyDescent="0.3">
      <c r="A24" t="s">
        <v>11</v>
      </c>
      <c r="B24" t="s">
        <v>107</v>
      </c>
      <c r="C24">
        <v>0.3654344379901886</v>
      </c>
      <c r="D24">
        <v>0.366090327501297</v>
      </c>
      <c r="E24">
        <v>0.31247407197952271</v>
      </c>
      <c r="F24">
        <v>0.24204288423061371</v>
      </c>
      <c r="G24">
        <v>0.26253870129585266</v>
      </c>
    </row>
    <row r="25" spans="1:7" x14ac:dyDescent="0.3">
      <c r="A25" t="s">
        <v>11</v>
      </c>
      <c r="B25" t="s">
        <v>109</v>
      </c>
      <c r="C25">
        <v>0.10347654670476913</v>
      </c>
      <c r="D25">
        <v>0.12192964553833008</v>
      </c>
      <c r="E25">
        <v>0.11097735166549683</v>
      </c>
      <c r="F25">
        <v>0.10448195785284042</v>
      </c>
      <c r="G25">
        <v>8.0098308622837067E-2</v>
      </c>
    </row>
    <row r="26" spans="1:7" x14ac:dyDescent="0.3">
      <c r="A26" t="s">
        <v>13</v>
      </c>
      <c r="B26" t="s">
        <v>39</v>
      </c>
      <c r="E26">
        <v>0.21914462745189667</v>
      </c>
      <c r="F26">
        <v>0.21800144016742706</v>
      </c>
      <c r="G26">
        <v>0.2173883467912674</v>
      </c>
    </row>
    <row r="27" spans="1:7" x14ac:dyDescent="0.3">
      <c r="A27" t="s">
        <v>13</v>
      </c>
      <c r="B27" t="s">
        <v>40</v>
      </c>
      <c r="E27">
        <v>0.1420789510011673</v>
      </c>
      <c r="F27">
        <v>0.1499679833650589</v>
      </c>
      <c r="G27">
        <v>0.12952999770641327</v>
      </c>
    </row>
    <row r="28" spans="1:7" x14ac:dyDescent="0.3">
      <c r="A28" t="s">
        <v>15</v>
      </c>
      <c r="B28" t="s">
        <v>128</v>
      </c>
      <c r="C28">
        <v>0.22574958205223083</v>
      </c>
      <c r="D28">
        <v>0.24842639267444611</v>
      </c>
      <c r="E28">
        <v>0.1834348738193512</v>
      </c>
      <c r="F28">
        <v>0.18432295322418213</v>
      </c>
      <c r="G28">
        <v>0.18314114212989807</v>
      </c>
    </row>
    <row r="29" spans="1:7" x14ac:dyDescent="0.3">
      <c r="A29" t="s">
        <v>15</v>
      </c>
      <c r="B29" t="s">
        <v>129</v>
      </c>
      <c r="C29">
        <v>0.2160571813583374</v>
      </c>
      <c r="D29">
        <v>0.24177069962024689</v>
      </c>
      <c r="E29">
        <v>0.21139341592788696</v>
      </c>
      <c r="F29">
        <v>0.20797687768936157</v>
      </c>
      <c r="G29">
        <v>0.20159685611724854</v>
      </c>
    </row>
    <row r="30" spans="1:7" x14ac:dyDescent="0.3">
      <c r="A30" t="s">
        <v>16</v>
      </c>
      <c r="B30" t="s">
        <v>41</v>
      </c>
      <c r="C30">
        <v>0.30402427911758423</v>
      </c>
      <c r="D30">
        <v>0.28918570280075073</v>
      </c>
      <c r="E30">
        <v>0.26566338539123535</v>
      </c>
      <c r="F30">
        <v>0.22722484171390533</v>
      </c>
      <c r="G30">
        <v>0.21111240983009338</v>
      </c>
    </row>
    <row r="31" spans="1:7" x14ac:dyDescent="0.3">
      <c r="A31" t="s">
        <v>16</v>
      </c>
      <c r="B31" t="s">
        <v>42</v>
      </c>
      <c r="C31">
        <v>0.20453560352325439</v>
      </c>
      <c r="D31">
        <v>0.20407363772392273</v>
      </c>
      <c r="E31">
        <v>0.15542876720428467</v>
      </c>
      <c r="F31">
        <v>0.16817624866962433</v>
      </c>
      <c r="G31">
        <v>0.17428819835186005</v>
      </c>
    </row>
    <row r="32" spans="1:7" x14ac:dyDescent="0.3">
      <c r="A32" t="s">
        <v>10</v>
      </c>
      <c r="B32" t="s">
        <v>43</v>
      </c>
      <c r="C32">
        <v>0.25790557265281677</v>
      </c>
      <c r="D32">
        <v>0.25796255469322205</v>
      </c>
      <c r="E32">
        <v>0.19669730961322784</v>
      </c>
      <c r="F32">
        <v>0.17008556425571442</v>
      </c>
      <c r="G32">
        <v>0.16385821998119354</v>
      </c>
    </row>
    <row r="33" spans="1:7" x14ac:dyDescent="0.3">
      <c r="A33" t="s">
        <v>10</v>
      </c>
      <c r="B33" t="s">
        <v>44</v>
      </c>
      <c r="C33">
        <v>0.24845084547996521</v>
      </c>
      <c r="D33">
        <v>0.23652996122837067</v>
      </c>
      <c r="E33">
        <v>0.19750753045082092</v>
      </c>
      <c r="F33">
        <v>0.20894749462604523</v>
      </c>
      <c r="G33">
        <v>0.21254768967628479</v>
      </c>
    </row>
    <row r="34" spans="1:7" x14ac:dyDescent="0.3">
      <c r="A34" t="s">
        <v>6</v>
      </c>
      <c r="B34" t="s">
        <v>45</v>
      </c>
      <c r="D34">
        <v>0.20824669301509857</v>
      </c>
      <c r="E34">
        <v>5.626041442155838E-2</v>
      </c>
      <c r="F34">
        <v>6.8514429032802582E-2</v>
      </c>
    </row>
    <row r="35" spans="1:7" x14ac:dyDescent="0.3">
      <c r="A35" t="s">
        <v>6</v>
      </c>
      <c r="B35" t="s">
        <v>46</v>
      </c>
      <c r="D35">
        <v>0.32318219542503357</v>
      </c>
      <c r="E35">
        <v>0.26268878579139709</v>
      </c>
      <c r="F35">
        <v>0.25262123346328735</v>
      </c>
    </row>
    <row r="36" spans="1:7" x14ac:dyDescent="0.3">
      <c r="A36" t="s">
        <v>9</v>
      </c>
      <c r="B36" t="s">
        <v>47</v>
      </c>
      <c r="C36">
        <v>0.22821716964244843</v>
      </c>
      <c r="E36">
        <v>0.16407623887062073</v>
      </c>
      <c r="F36">
        <v>0.14267259836196899</v>
      </c>
      <c r="G36">
        <v>0.10980122536420822</v>
      </c>
    </row>
    <row r="37" spans="1:7" x14ac:dyDescent="0.3">
      <c r="A37" t="s">
        <v>9</v>
      </c>
      <c r="B37" t="s">
        <v>48</v>
      </c>
      <c r="C37">
        <v>0.1936933696269989</v>
      </c>
      <c r="E37">
        <v>0.24190263450145721</v>
      </c>
      <c r="F37">
        <v>0.22098104655742645</v>
      </c>
      <c r="G37">
        <v>0.23044013977050781</v>
      </c>
    </row>
    <row r="38" spans="1:7" x14ac:dyDescent="0.3">
      <c r="A38" t="s">
        <v>49</v>
      </c>
      <c r="B38" t="s">
        <v>50</v>
      </c>
      <c r="C38">
        <v>0.24023088812828064</v>
      </c>
      <c r="D38">
        <v>0.25494471192359924</v>
      </c>
      <c r="E38">
        <v>0.16948798298835754</v>
      </c>
      <c r="F38">
        <v>0.17990271747112274</v>
      </c>
      <c r="G38">
        <v>0.16796424984931946</v>
      </c>
    </row>
    <row r="39" spans="1:7" x14ac:dyDescent="0.3">
      <c r="A39" t="s">
        <v>49</v>
      </c>
      <c r="B39" t="s">
        <v>51</v>
      </c>
      <c r="C39">
        <v>0.19993305206298828</v>
      </c>
      <c r="D39">
        <v>0.23665983974933624</v>
      </c>
      <c r="E39">
        <v>0.18120497465133667</v>
      </c>
      <c r="F39">
        <v>0.17911611497402191</v>
      </c>
      <c r="G39">
        <v>0.20449590682983398</v>
      </c>
    </row>
    <row r="40" spans="1:7" x14ac:dyDescent="0.3">
      <c r="A40" t="s">
        <v>49</v>
      </c>
      <c r="B40" t="s">
        <v>52</v>
      </c>
      <c r="C40">
        <v>0.21694377064704895</v>
      </c>
      <c r="D40">
        <v>0.22667171061038971</v>
      </c>
      <c r="E40">
        <v>0.2952314019203186</v>
      </c>
      <c r="F40">
        <v>0.23990370333194733</v>
      </c>
      <c r="G40">
        <v>0.20333713293075562</v>
      </c>
    </row>
    <row r="41" spans="1:7" x14ac:dyDescent="0.3">
      <c r="A41" t="s">
        <v>8</v>
      </c>
      <c r="B41" t="s">
        <v>214</v>
      </c>
      <c r="D41">
        <v>0.28604534268379211</v>
      </c>
      <c r="E41">
        <v>0.16819386184215546</v>
      </c>
      <c r="F41">
        <v>0.16163463890552521</v>
      </c>
      <c r="G41">
        <v>0.16959503293037415</v>
      </c>
    </row>
    <row r="42" spans="1:7" x14ac:dyDescent="0.3">
      <c r="A42" t="s">
        <v>8</v>
      </c>
      <c r="B42" t="s">
        <v>214</v>
      </c>
      <c r="D42">
        <v>0.24132873117923737</v>
      </c>
      <c r="E42">
        <v>0.19708268344402313</v>
      </c>
      <c r="F42">
        <v>0.21052907407283783</v>
      </c>
      <c r="G42">
        <v>0.21340988576412201</v>
      </c>
    </row>
    <row r="43" spans="1:7" x14ac:dyDescent="0.3">
      <c r="A43" t="s">
        <v>8</v>
      </c>
      <c r="B43" t="s">
        <v>115</v>
      </c>
      <c r="C43">
        <v>0.16247221827507019</v>
      </c>
      <c r="D43">
        <v>0.26738813519477844</v>
      </c>
      <c r="E43">
        <v>0.23079736530780792</v>
      </c>
      <c r="F43">
        <v>0.21225401759147644</v>
      </c>
      <c r="G43">
        <v>0.18634296953678131</v>
      </c>
    </row>
    <row r="44" spans="1:7" x14ac:dyDescent="0.3">
      <c r="A44" t="s">
        <v>14</v>
      </c>
      <c r="B44" t="s">
        <v>137</v>
      </c>
      <c r="D44">
        <v>0.24132873117923737</v>
      </c>
      <c r="E44">
        <v>0.19708268344402313</v>
      </c>
      <c r="F44">
        <v>0.21052907407283783</v>
      </c>
      <c r="G44">
        <v>0.21340988576412201</v>
      </c>
    </row>
    <row r="45" spans="1:7" x14ac:dyDescent="0.3">
      <c r="A45" t="s">
        <v>14</v>
      </c>
      <c r="B45" t="s">
        <v>138</v>
      </c>
      <c r="D45">
        <v>0.28604534268379211</v>
      </c>
      <c r="E45">
        <v>0.16819386184215546</v>
      </c>
      <c r="F45">
        <v>0.16163463890552521</v>
      </c>
      <c r="G45">
        <v>0.16959503293037415</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tabColor theme="1"/>
  </sheetPr>
  <dimension ref="A1:G45"/>
  <sheetViews>
    <sheetView workbookViewId="0">
      <selection activeCell="C2" sqref="C2:G45"/>
    </sheetView>
  </sheetViews>
  <sheetFormatPr baseColWidth="10" defaultColWidth="8.77734375" defaultRowHeight="14.4" x14ac:dyDescent="0.3"/>
  <sheetData>
    <row r="1" spans="1:7" x14ac:dyDescent="0.3">
      <c r="A1" t="s">
        <v>19</v>
      </c>
      <c r="B1" t="s">
        <v>73</v>
      </c>
      <c r="C1" t="s">
        <v>101</v>
      </c>
      <c r="D1" t="s">
        <v>18</v>
      </c>
      <c r="E1" t="s">
        <v>102</v>
      </c>
      <c r="F1" t="s">
        <v>103</v>
      </c>
      <c r="G1" t="s">
        <v>75</v>
      </c>
    </row>
    <row r="2" spans="1:7" x14ac:dyDescent="0.3">
      <c r="A2" t="s">
        <v>7</v>
      </c>
      <c r="B2" t="s">
        <v>23</v>
      </c>
      <c r="C2">
        <v>0</v>
      </c>
      <c r="D2">
        <v>0</v>
      </c>
      <c r="E2">
        <v>1.2762347236275673E-2</v>
      </c>
      <c r="F2">
        <v>2.4542553350329399E-2</v>
      </c>
      <c r="G2">
        <v>0.23960284888744354</v>
      </c>
    </row>
    <row r="3" spans="1:7" x14ac:dyDescent="0.3">
      <c r="A3" t="s">
        <v>7</v>
      </c>
      <c r="B3" t="s">
        <v>24</v>
      </c>
      <c r="C3">
        <v>0</v>
      </c>
      <c r="D3">
        <v>0</v>
      </c>
      <c r="E3">
        <v>4.9330140464007854E-3</v>
      </c>
      <c r="F3">
        <v>3.1976651400327682E-2</v>
      </c>
      <c r="G3">
        <v>0.22484114766120911</v>
      </c>
    </row>
    <row r="4" spans="1:7" x14ac:dyDescent="0.3">
      <c r="A4" t="s">
        <v>7</v>
      </c>
      <c r="B4" t="s">
        <v>25</v>
      </c>
      <c r="C4">
        <v>0</v>
      </c>
      <c r="D4">
        <v>0</v>
      </c>
      <c r="E4">
        <v>0</v>
      </c>
      <c r="F4">
        <v>1.5968834981322289E-2</v>
      </c>
      <c r="G4">
        <v>9.965948760509491E-2</v>
      </c>
    </row>
    <row r="5" spans="1:7" x14ac:dyDescent="0.3">
      <c r="A5" t="s">
        <v>20</v>
      </c>
      <c r="B5" t="s">
        <v>26</v>
      </c>
      <c r="C5">
        <v>0</v>
      </c>
      <c r="D5">
        <v>0</v>
      </c>
      <c r="E5">
        <v>9.920055978000164E-3</v>
      </c>
      <c r="F5">
        <v>2.963615395128727E-2</v>
      </c>
      <c r="G5">
        <v>0.22762277722358704</v>
      </c>
    </row>
    <row r="6" spans="1:7" x14ac:dyDescent="0.3">
      <c r="A6" t="s">
        <v>20</v>
      </c>
      <c r="B6" t="s">
        <v>27</v>
      </c>
      <c r="C6">
        <v>0</v>
      </c>
      <c r="D6">
        <v>0</v>
      </c>
      <c r="E6">
        <v>4.464264027774334E-3</v>
      </c>
      <c r="F6">
        <v>2.5972740724682808E-2</v>
      </c>
      <c r="G6">
        <v>0.15127940475940704</v>
      </c>
    </row>
    <row r="7" spans="1:7" x14ac:dyDescent="0.3">
      <c r="A7" t="s">
        <v>20</v>
      </c>
      <c r="B7" t="s">
        <v>28</v>
      </c>
      <c r="C7">
        <v>0</v>
      </c>
      <c r="D7">
        <v>0</v>
      </c>
      <c r="E7">
        <v>0</v>
      </c>
      <c r="F7">
        <v>1.4786592684686184E-2</v>
      </c>
      <c r="G7">
        <v>9.9710695445537567E-2</v>
      </c>
    </row>
    <row r="8" spans="1:7" x14ac:dyDescent="0.3">
      <c r="A8" t="s">
        <v>21</v>
      </c>
      <c r="B8" t="s">
        <v>29</v>
      </c>
      <c r="C8">
        <v>0</v>
      </c>
      <c r="D8">
        <v>0</v>
      </c>
      <c r="E8">
        <v>8.8321780785918236E-3</v>
      </c>
      <c r="F8">
        <v>1.932242326438427E-2</v>
      </c>
      <c r="G8">
        <v>0.19005507230758667</v>
      </c>
    </row>
    <row r="9" spans="1:7" x14ac:dyDescent="0.3">
      <c r="A9" t="s">
        <v>21</v>
      </c>
      <c r="B9" t="s">
        <v>30</v>
      </c>
      <c r="C9">
        <v>0</v>
      </c>
      <c r="D9">
        <v>0</v>
      </c>
      <c r="E9">
        <v>1.6681112349033356E-2</v>
      </c>
      <c r="F9">
        <v>4.29733507335186E-2</v>
      </c>
      <c r="G9">
        <v>0.19308537244796753</v>
      </c>
    </row>
    <row r="10" spans="1:7" x14ac:dyDescent="0.3">
      <c r="A10" t="s">
        <v>21</v>
      </c>
      <c r="B10" t="s">
        <v>31</v>
      </c>
      <c r="C10">
        <v>0</v>
      </c>
      <c r="D10">
        <v>0</v>
      </c>
      <c r="E10">
        <v>3.3855813089758158E-3</v>
      </c>
      <c r="F10">
        <v>2.8273977339267731E-2</v>
      </c>
      <c r="G10">
        <v>0.17697317898273468</v>
      </c>
    </row>
    <row r="11" spans="1:7" x14ac:dyDescent="0.3">
      <c r="A11" t="s">
        <v>21</v>
      </c>
      <c r="B11" t="s">
        <v>32</v>
      </c>
      <c r="C11">
        <v>0</v>
      </c>
      <c r="D11">
        <v>0</v>
      </c>
      <c r="E11">
        <v>1.9679972901940346E-3</v>
      </c>
      <c r="F11">
        <v>1.6357209533452988E-2</v>
      </c>
      <c r="G11">
        <v>0.19031079113483429</v>
      </c>
    </row>
    <row r="12" spans="1:7" x14ac:dyDescent="0.3">
      <c r="A12" t="s">
        <v>21</v>
      </c>
      <c r="B12" t="s">
        <v>33</v>
      </c>
      <c r="C12">
        <v>0</v>
      </c>
      <c r="D12">
        <v>0</v>
      </c>
      <c r="E12">
        <v>1.7358508193865418E-3</v>
      </c>
      <c r="F12">
        <v>3.425871953368187E-2</v>
      </c>
      <c r="G12">
        <v>0.24615225195884705</v>
      </c>
    </row>
    <row r="13" spans="1:7" x14ac:dyDescent="0.3">
      <c r="A13" t="s">
        <v>21</v>
      </c>
      <c r="B13" t="s">
        <v>34</v>
      </c>
      <c r="C13">
        <v>0</v>
      </c>
      <c r="D13">
        <v>0</v>
      </c>
      <c r="E13">
        <v>6.7322123795747757E-3</v>
      </c>
      <c r="F13">
        <v>4.4346462935209274E-2</v>
      </c>
      <c r="G13">
        <v>0.2400830090045929</v>
      </c>
    </row>
    <row r="14" spans="1:7" x14ac:dyDescent="0.3">
      <c r="A14" t="s">
        <v>21</v>
      </c>
      <c r="B14" t="s">
        <v>35</v>
      </c>
      <c r="C14">
        <v>0</v>
      </c>
      <c r="D14">
        <v>0</v>
      </c>
      <c r="E14">
        <v>7.2966613806784153E-3</v>
      </c>
      <c r="F14">
        <v>4.0923304855823517E-2</v>
      </c>
      <c r="G14">
        <v>0.18522985279560089</v>
      </c>
    </row>
    <row r="15" spans="1:7" x14ac:dyDescent="0.3">
      <c r="A15" t="s">
        <v>21</v>
      </c>
      <c r="B15" t="s">
        <v>36</v>
      </c>
      <c r="C15">
        <v>0</v>
      </c>
      <c r="D15">
        <v>0</v>
      </c>
      <c r="E15">
        <v>6.8576997146010399E-3</v>
      </c>
      <c r="F15">
        <v>4.4334076344966888E-2</v>
      </c>
      <c r="G15">
        <v>0.15172135829925537</v>
      </c>
    </row>
    <row r="16" spans="1:7" x14ac:dyDescent="0.3">
      <c r="A16" t="s">
        <v>21</v>
      </c>
      <c r="B16" t="s">
        <v>37</v>
      </c>
      <c r="C16">
        <v>0</v>
      </c>
      <c r="D16">
        <v>0</v>
      </c>
      <c r="E16">
        <v>4.6334005892276764E-3</v>
      </c>
      <c r="F16">
        <v>1.4703460037708282E-2</v>
      </c>
      <c r="G16">
        <v>0.14983163774013519</v>
      </c>
    </row>
    <row r="17" spans="1:7" x14ac:dyDescent="0.3">
      <c r="A17" t="s">
        <v>21</v>
      </c>
      <c r="B17" t="s">
        <v>38</v>
      </c>
      <c r="C17">
        <v>0</v>
      </c>
      <c r="D17">
        <v>0</v>
      </c>
      <c r="E17">
        <v>8.6092539131641388E-3</v>
      </c>
      <c r="F17">
        <v>1.002086978405714E-2</v>
      </c>
      <c r="G17">
        <v>0.14983163774013519</v>
      </c>
    </row>
    <row r="18" spans="1:7" x14ac:dyDescent="0.3">
      <c r="A18" t="s">
        <v>22</v>
      </c>
      <c r="B18" t="s">
        <v>26</v>
      </c>
      <c r="C18">
        <v>0</v>
      </c>
      <c r="D18">
        <v>0</v>
      </c>
      <c r="E18">
        <v>6.4180470071732998E-3</v>
      </c>
      <c r="F18">
        <v>2.8497254475951195E-2</v>
      </c>
      <c r="G18">
        <v>0.19924141466617584</v>
      </c>
    </row>
    <row r="19" spans="1:7" x14ac:dyDescent="0.3">
      <c r="A19" t="s">
        <v>22</v>
      </c>
      <c r="B19" t="s">
        <v>27</v>
      </c>
      <c r="C19">
        <v>0</v>
      </c>
      <c r="D19">
        <v>0</v>
      </c>
      <c r="E19">
        <v>6.4017181284725666E-3</v>
      </c>
      <c r="F19">
        <v>3.5769380629062653E-2</v>
      </c>
      <c r="G19">
        <v>0.18023134768009186</v>
      </c>
    </row>
    <row r="20" spans="1:7" x14ac:dyDescent="0.3">
      <c r="A20" t="s">
        <v>22</v>
      </c>
      <c r="B20" t="s">
        <v>28</v>
      </c>
      <c r="C20">
        <v>0</v>
      </c>
      <c r="D20">
        <v>0</v>
      </c>
      <c r="E20">
        <v>8.6092539131641388E-3</v>
      </c>
      <c r="F20">
        <v>1.002086978405714E-2</v>
      </c>
      <c r="G20">
        <v>0.14983163774013519</v>
      </c>
    </row>
    <row r="21" spans="1:7" x14ac:dyDescent="0.3">
      <c r="A21" t="s">
        <v>11</v>
      </c>
      <c r="B21" t="s">
        <v>107</v>
      </c>
      <c r="D21">
        <v>0</v>
      </c>
      <c r="E21">
        <v>2.6649557054042816E-2</v>
      </c>
      <c r="F21">
        <v>3.170323371887207E-2</v>
      </c>
      <c r="G21">
        <v>0.13627658784389496</v>
      </c>
    </row>
    <row r="22" spans="1:7" x14ac:dyDescent="0.3">
      <c r="A22" t="s">
        <v>11</v>
      </c>
      <c r="B22" t="s">
        <v>111</v>
      </c>
      <c r="C22">
        <v>0</v>
      </c>
      <c r="D22">
        <v>0</v>
      </c>
      <c r="E22">
        <v>7.4802422896027565E-3</v>
      </c>
      <c r="F22">
        <v>2.1842509508132935E-2</v>
      </c>
      <c r="G22">
        <v>2.9608149081468582E-2</v>
      </c>
    </row>
    <row r="23" spans="1:7" x14ac:dyDescent="0.3">
      <c r="A23" t="s">
        <v>11</v>
      </c>
      <c r="B23" t="s">
        <v>110</v>
      </c>
      <c r="C23">
        <v>0</v>
      </c>
      <c r="D23">
        <v>0</v>
      </c>
      <c r="E23">
        <v>0</v>
      </c>
      <c r="F23">
        <v>2.5149181485176086E-2</v>
      </c>
      <c r="G23">
        <v>0.10642997175455093</v>
      </c>
    </row>
    <row r="24" spans="1:7" x14ac:dyDescent="0.3">
      <c r="A24" t="s">
        <v>11</v>
      </c>
      <c r="B24" t="s">
        <v>108</v>
      </c>
      <c r="C24">
        <v>0</v>
      </c>
      <c r="D24">
        <v>0</v>
      </c>
      <c r="E24">
        <v>0</v>
      </c>
      <c r="F24">
        <v>2.0962812006473541E-2</v>
      </c>
      <c r="G24">
        <v>0.14039245247840881</v>
      </c>
    </row>
    <row r="25" spans="1:7" x14ac:dyDescent="0.3">
      <c r="A25" t="s">
        <v>11</v>
      </c>
      <c r="B25" t="s">
        <v>109</v>
      </c>
      <c r="C25">
        <v>0</v>
      </c>
      <c r="D25">
        <v>0</v>
      </c>
      <c r="E25">
        <v>5.6789303198456764E-3</v>
      </c>
      <c r="F25">
        <v>4.8927381634712219E-2</v>
      </c>
      <c r="G25">
        <v>0.26770514249801636</v>
      </c>
    </row>
    <row r="26" spans="1:7" x14ac:dyDescent="0.3">
      <c r="A26" t="s">
        <v>13</v>
      </c>
      <c r="B26" t="s">
        <v>39</v>
      </c>
      <c r="E26">
        <v>5.721554160118103E-3</v>
      </c>
      <c r="F26">
        <v>2.6559647172689438E-2</v>
      </c>
      <c r="G26">
        <v>0.17017795145511627</v>
      </c>
    </row>
    <row r="27" spans="1:7" x14ac:dyDescent="0.3">
      <c r="A27" t="s">
        <v>13</v>
      </c>
      <c r="B27" t="s">
        <v>40</v>
      </c>
      <c r="E27">
        <v>5.6528644636273384E-3</v>
      </c>
      <c r="F27">
        <v>3.2635778188705444E-2</v>
      </c>
      <c r="G27">
        <v>0.21750792860984802</v>
      </c>
    </row>
    <row r="28" spans="1:7" x14ac:dyDescent="0.3">
      <c r="A28" t="s">
        <v>15</v>
      </c>
      <c r="B28" t="s">
        <v>128</v>
      </c>
      <c r="C28">
        <v>0</v>
      </c>
      <c r="D28">
        <v>0</v>
      </c>
      <c r="E28">
        <v>4.4601075351238251E-3</v>
      </c>
      <c r="F28">
        <v>2.3496106266975403E-2</v>
      </c>
      <c r="G28">
        <v>0.15547028183937073</v>
      </c>
    </row>
    <row r="29" spans="1:7" x14ac:dyDescent="0.3">
      <c r="A29" t="s">
        <v>15</v>
      </c>
      <c r="B29" t="s">
        <v>129</v>
      </c>
      <c r="C29">
        <v>0</v>
      </c>
      <c r="D29">
        <v>0</v>
      </c>
      <c r="E29">
        <v>8.5832197219133377E-3</v>
      </c>
      <c r="F29">
        <v>3.3411238342523575E-2</v>
      </c>
      <c r="G29">
        <v>0.2113339751958847</v>
      </c>
    </row>
    <row r="30" spans="1:7" x14ac:dyDescent="0.3">
      <c r="A30" t="s">
        <v>16</v>
      </c>
      <c r="B30" t="s">
        <v>41</v>
      </c>
      <c r="C30">
        <v>0</v>
      </c>
      <c r="D30">
        <v>0</v>
      </c>
      <c r="E30">
        <v>1.0875924490392208E-2</v>
      </c>
      <c r="F30">
        <v>3.3876437693834305E-2</v>
      </c>
      <c r="G30">
        <v>0.18063037097454071</v>
      </c>
    </row>
    <row r="31" spans="1:7" x14ac:dyDescent="0.3">
      <c r="A31" t="s">
        <v>16</v>
      </c>
      <c r="B31" t="s">
        <v>42</v>
      </c>
      <c r="C31">
        <v>0</v>
      </c>
      <c r="D31">
        <v>0</v>
      </c>
      <c r="E31">
        <v>4.5591848902404308E-3</v>
      </c>
      <c r="F31">
        <v>2.5007665157318115E-2</v>
      </c>
      <c r="G31">
        <v>0.18730129301548004</v>
      </c>
    </row>
    <row r="32" spans="1:7" x14ac:dyDescent="0.3">
      <c r="A32" t="s">
        <v>10</v>
      </c>
      <c r="B32" t="s">
        <v>43</v>
      </c>
      <c r="C32">
        <v>0</v>
      </c>
      <c r="D32">
        <v>0</v>
      </c>
      <c r="E32">
        <v>2.3929479066282511E-3</v>
      </c>
      <c r="F32">
        <v>3.5054221749305725E-2</v>
      </c>
      <c r="G32">
        <v>0.19682443141937256</v>
      </c>
    </row>
    <row r="33" spans="1:7" x14ac:dyDescent="0.3">
      <c r="A33" t="s">
        <v>10</v>
      </c>
      <c r="B33" t="s">
        <v>44</v>
      </c>
      <c r="C33">
        <v>0</v>
      </c>
      <c r="D33">
        <v>0</v>
      </c>
      <c r="E33">
        <v>7.6299593783915043E-3</v>
      </c>
      <c r="F33">
        <v>2.5147011503577232E-2</v>
      </c>
      <c r="G33">
        <v>0.17490747570991516</v>
      </c>
    </row>
    <row r="34" spans="1:7" x14ac:dyDescent="0.3">
      <c r="A34" t="s">
        <v>6</v>
      </c>
      <c r="B34" t="s">
        <v>45</v>
      </c>
      <c r="D34">
        <v>0</v>
      </c>
      <c r="E34">
        <v>5.964428186416626E-3</v>
      </c>
      <c r="F34">
        <v>2.9154842719435692E-2</v>
      </c>
    </row>
    <row r="35" spans="1:7" x14ac:dyDescent="0.3">
      <c r="A35" t="s">
        <v>6</v>
      </c>
      <c r="B35" t="s">
        <v>46</v>
      </c>
      <c r="D35">
        <v>0</v>
      </c>
      <c r="E35">
        <v>5.1502594724297523E-3</v>
      </c>
      <c r="F35">
        <v>1.7258971929550171E-2</v>
      </c>
    </row>
    <row r="36" spans="1:7" x14ac:dyDescent="0.3">
      <c r="A36" t="s">
        <v>9</v>
      </c>
      <c r="B36" t="s">
        <v>47</v>
      </c>
      <c r="C36">
        <v>0</v>
      </c>
      <c r="E36">
        <v>9.1153467074036598E-3</v>
      </c>
      <c r="F36">
        <v>3.7654198706150055E-2</v>
      </c>
      <c r="G36">
        <v>0.23714153468608856</v>
      </c>
    </row>
    <row r="37" spans="1:7" x14ac:dyDescent="0.3">
      <c r="A37" t="s">
        <v>9</v>
      </c>
      <c r="B37" t="s">
        <v>48</v>
      </c>
      <c r="C37">
        <v>0</v>
      </c>
      <c r="E37">
        <v>8.4581337869167328E-3</v>
      </c>
      <c r="F37">
        <v>2.6742937043309212E-2</v>
      </c>
      <c r="G37">
        <v>0.1595311313867569</v>
      </c>
    </row>
    <row r="38" spans="1:7" x14ac:dyDescent="0.3">
      <c r="A38" t="s">
        <v>49</v>
      </c>
      <c r="B38" t="s">
        <v>50</v>
      </c>
      <c r="C38">
        <v>0</v>
      </c>
      <c r="D38">
        <v>0</v>
      </c>
      <c r="E38">
        <v>1.9951798021793365E-3</v>
      </c>
      <c r="F38">
        <v>5.4897390305995941E-2</v>
      </c>
      <c r="G38">
        <v>0.19436715543270111</v>
      </c>
    </row>
    <row r="39" spans="1:7" x14ac:dyDescent="0.3">
      <c r="A39" t="s">
        <v>49</v>
      </c>
      <c r="B39" t="s">
        <v>51</v>
      </c>
      <c r="C39">
        <v>0</v>
      </c>
      <c r="D39">
        <v>0</v>
      </c>
      <c r="E39">
        <v>1.0003951378166676E-2</v>
      </c>
      <c r="F39">
        <v>1.6822386533021927E-2</v>
      </c>
      <c r="G39">
        <v>0.21566858887672424</v>
      </c>
    </row>
    <row r="40" spans="1:7" x14ac:dyDescent="0.3">
      <c r="A40" t="s">
        <v>49</v>
      </c>
      <c r="B40" t="s">
        <v>52</v>
      </c>
      <c r="C40">
        <v>0</v>
      </c>
      <c r="D40">
        <v>0</v>
      </c>
      <c r="E40">
        <v>5.8912942185997963E-3</v>
      </c>
      <c r="F40">
        <v>1.5309168957173824E-2</v>
      </c>
      <c r="G40">
        <v>0.1482568085193634</v>
      </c>
    </row>
    <row r="41" spans="1:7" x14ac:dyDescent="0.3">
      <c r="A41" t="s">
        <v>8</v>
      </c>
      <c r="B41" t="s">
        <v>214</v>
      </c>
      <c r="D41">
        <v>0</v>
      </c>
      <c r="E41">
        <v>3.2059303484857082E-3</v>
      </c>
      <c r="F41">
        <v>2.5356527417898178E-2</v>
      </c>
      <c r="G41">
        <v>0.18097998201847076</v>
      </c>
    </row>
    <row r="42" spans="1:7" x14ac:dyDescent="0.3">
      <c r="A42" t="s">
        <v>8</v>
      </c>
      <c r="B42" t="s">
        <v>214</v>
      </c>
      <c r="D42">
        <v>0</v>
      </c>
      <c r="E42">
        <v>8.8503910228610039E-3</v>
      </c>
      <c r="F42">
        <v>3.9330333471298218E-2</v>
      </c>
      <c r="G42">
        <v>0.17860141396522522</v>
      </c>
    </row>
    <row r="43" spans="1:7" x14ac:dyDescent="0.3">
      <c r="A43" t="s">
        <v>8</v>
      </c>
      <c r="B43" t="s">
        <v>115</v>
      </c>
      <c r="C43">
        <v>0</v>
      </c>
      <c r="D43">
        <v>0</v>
      </c>
      <c r="E43">
        <v>7.046957965940237E-3</v>
      </c>
      <c r="F43">
        <v>1.8927257508039474E-2</v>
      </c>
      <c r="G43">
        <v>0.18346799910068512</v>
      </c>
    </row>
    <row r="44" spans="1:7" x14ac:dyDescent="0.3">
      <c r="A44" t="s">
        <v>14</v>
      </c>
      <c r="B44" t="s">
        <v>137</v>
      </c>
      <c r="D44">
        <v>0</v>
      </c>
      <c r="E44">
        <v>8.8503910228610039E-3</v>
      </c>
      <c r="F44">
        <v>3.9330333471298218E-2</v>
      </c>
      <c r="G44">
        <v>0.17860141396522522</v>
      </c>
    </row>
    <row r="45" spans="1:7" x14ac:dyDescent="0.3">
      <c r="A45" t="s">
        <v>14</v>
      </c>
      <c r="B45" t="s">
        <v>138</v>
      </c>
      <c r="D45">
        <v>0</v>
      </c>
      <c r="E45">
        <v>3.2059303484857082E-3</v>
      </c>
      <c r="F45">
        <v>2.5356527417898178E-2</v>
      </c>
      <c r="G45">
        <v>0.18097998201847076</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tabColor theme="1"/>
  </sheetPr>
  <dimension ref="A1:G45"/>
  <sheetViews>
    <sheetView workbookViewId="0">
      <selection activeCell="C2" sqref="C2:G45"/>
    </sheetView>
  </sheetViews>
  <sheetFormatPr baseColWidth="10" defaultColWidth="8.77734375" defaultRowHeight="14.4" x14ac:dyDescent="0.3"/>
  <sheetData>
    <row r="1" spans="1:7" x14ac:dyDescent="0.3">
      <c r="A1" t="s">
        <v>19</v>
      </c>
      <c r="B1" t="s">
        <v>73</v>
      </c>
      <c r="C1" t="s">
        <v>101</v>
      </c>
      <c r="D1" t="s">
        <v>18</v>
      </c>
      <c r="E1" t="s">
        <v>102</v>
      </c>
      <c r="F1" t="s">
        <v>103</v>
      </c>
      <c r="G1" t="s">
        <v>75</v>
      </c>
    </row>
    <row r="2" spans="1:7" x14ac:dyDescent="0.3">
      <c r="A2" t="s">
        <v>7</v>
      </c>
      <c r="B2" t="s">
        <v>23</v>
      </c>
      <c r="C2">
        <v>0.21708698570728302</v>
      </c>
      <c r="D2">
        <v>0.20307762920856476</v>
      </c>
      <c r="E2">
        <v>0.26636755466461182</v>
      </c>
      <c r="F2">
        <v>0.27319607138633728</v>
      </c>
      <c r="G2">
        <v>0.1917368471622467</v>
      </c>
    </row>
    <row r="3" spans="1:7" x14ac:dyDescent="0.3">
      <c r="A3" t="s">
        <v>7</v>
      </c>
      <c r="B3" t="s">
        <v>24</v>
      </c>
      <c r="C3">
        <v>0.18026405572891235</v>
      </c>
      <c r="D3">
        <v>0.16867649555206299</v>
      </c>
      <c r="E3">
        <v>0.25740653276443481</v>
      </c>
      <c r="F3">
        <v>0.25883963704109192</v>
      </c>
      <c r="G3">
        <v>0.19690071046352386</v>
      </c>
    </row>
    <row r="4" spans="1:7" x14ac:dyDescent="0.3">
      <c r="A4" t="s">
        <v>7</v>
      </c>
      <c r="B4" t="s">
        <v>25</v>
      </c>
      <c r="C4">
        <v>8.0461151897907257E-2</v>
      </c>
      <c r="D4">
        <v>9.0387322008609772E-2</v>
      </c>
      <c r="E4">
        <v>0.20796112716197968</v>
      </c>
      <c r="F4">
        <v>0.20202456414699554</v>
      </c>
      <c r="G4">
        <v>0.16970092058181763</v>
      </c>
    </row>
    <row r="5" spans="1:7" x14ac:dyDescent="0.3">
      <c r="A5" t="s">
        <v>20</v>
      </c>
      <c r="B5" t="s">
        <v>26</v>
      </c>
      <c r="C5">
        <v>0.21501286327838898</v>
      </c>
      <c r="D5">
        <v>0.2009931206703186</v>
      </c>
      <c r="E5">
        <v>0.26331046223640442</v>
      </c>
      <c r="F5">
        <v>0.26491984724998474</v>
      </c>
      <c r="G5">
        <v>0.19677881896495819</v>
      </c>
    </row>
    <row r="6" spans="1:7" x14ac:dyDescent="0.3">
      <c r="A6" t="s">
        <v>20</v>
      </c>
      <c r="B6" t="s">
        <v>27</v>
      </c>
      <c r="C6">
        <v>0.18290652334690094</v>
      </c>
      <c r="D6">
        <v>0.16826668381690979</v>
      </c>
      <c r="E6">
        <v>0.25345823168754578</v>
      </c>
      <c r="F6">
        <v>0.23755739629268646</v>
      </c>
      <c r="G6">
        <v>0.17990931868553162</v>
      </c>
    </row>
    <row r="7" spans="1:7" x14ac:dyDescent="0.3">
      <c r="A7" t="s">
        <v>20</v>
      </c>
      <c r="B7" t="s">
        <v>28</v>
      </c>
      <c r="C7">
        <v>0.10979350656270981</v>
      </c>
      <c r="D7">
        <v>0.10262543708086014</v>
      </c>
      <c r="E7">
        <v>0.20669044554233551</v>
      </c>
      <c r="F7">
        <v>0.20632028579711914</v>
      </c>
      <c r="G7">
        <v>0.16962035000324249</v>
      </c>
    </row>
    <row r="8" spans="1:7" x14ac:dyDescent="0.3">
      <c r="A8" t="s">
        <v>21</v>
      </c>
      <c r="B8" t="s">
        <v>29</v>
      </c>
      <c r="C8">
        <v>0.25890865921974182</v>
      </c>
      <c r="D8">
        <v>0.2131635993719101</v>
      </c>
      <c r="E8">
        <v>0.28435498476028442</v>
      </c>
      <c r="F8">
        <v>0.27166873216629028</v>
      </c>
      <c r="G8">
        <v>0.19701693952083588</v>
      </c>
    </row>
    <row r="9" spans="1:7" x14ac:dyDescent="0.3">
      <c r="A9" t="s">
        <v>21</v>
      </c>
      <c r="B9" t="s">
        <v>30</v>
      </c>
      <c r="C9">
        <v>0.26419177651405334</v>
      </c>
      <c r="D9">
        <v>0.19700729846954346</v>
      </c>
      <c r="E9">
        <v>0.29436978697776794</v>
      </c>
      <c r="F9">
        <v>0.28373375535011292</v>
      </c>
      <c r="G9">
        <v>0.25982019305229187</v>
      </c>
    </row>
    <row r="10" spans="1:7" x14ac:dyDescent="0.3">
      <c r="A10" t="s">
        <v>21</v>
      </c>
      <c r="B10" t="s">
        <v>31</v>
      </c>
      <c r="C10">
        <v>0.24303232133388519</v>
      </c>
      <c r="D10">
        <v>0.18855288624763489</v>
      </c>
      <c r="E10">
        <v>0.25364497303962708</v>
      </c>
      <c r="F10">
        <v>0.29308032989501953</v>
      </c>
      <c r="G10">
        <v>0.24200920760631561</v>
      </c>
    </row>
    <row r="11" spans="1:7" x14ac:dyDescent="0.3">
      <c r="A11" t="s">
        <v>21</v>
      </c>
      <c r="B11" t="s">
        <v>32</v>
      </c>
      <c r="C11">
        <v>0.22262229025363922</v>
      </c>
      <c r="D11">
        <v>0.17674706876277924</v>
      </c>
      <c r="E11">
        <v>0.25573563575744629</v>
      </c>
      <c r="F11">
        <v>0.231794074177742</v>
      </c>
      <c r="G11">
        <v>0.21420855820178986</v>
      </c>
    </row>
    <row r="12" spans="1:7" x14ac:dyDescent="0.3">
      <c r="A12" t="s">
        <v>21</v>
      </c>
      <c r="B12" t="s">
        <v>33</v>
      </c>
      <c r="C12">
        <v>0.19435207545757294</v>
      </c>
      <c r="D12">
        <v>0.18145787715911865</v>
      </c>
      <c r="E12">
        <v>0.24956275522708893</v>
      </c>
      <c r="F12">
        <v>0.27228838205337524</v>
      </c>
      <c r="G12">
        <v>0.13447694480419159</v>
      </c>
    </row>
    <row r="13" spans="1:7" x14ac:dyDescent="0.3">
      <c r="A13" t="s">
        <v>21</v>
      </c>
      <c r="B13" t="s">
        <v>34</v>
      </c>
      <c r="C13">
        <v>0.19420476257801056</v>
      </c>
      <c r="D13">
        <v>0.18294315040111542</v>
      </c>
      <c r="E13">
        <v>0.22491098940372467</v>
      </c>
      <c r="F13">
        <v>0.25263452529907227</v>
      </c>
      <c r="G13">
        <v>0.13880835473537445</v>
      </c>
    </row>
    <row r="14" spans="1:7" x14ac:dyDescent="0.3">
      <c r="A14" t="s">
        <v>21</v>
      </c>
      <c r="B14" t="s">
        <v>35</v>
      </c>
      <c r="C14">
        <v>0.18240378797054291</v>
      </c>
      <c r="D14">
        <v>0.15607598423957825</v>
      </c>
      <c r="E14">
        <v>0.25222676992416382</v>
      </c>
      <c r="F14">
        <v>0.25087961554527283</v>
      </c>
      <c r="G14">
        <v>0.17195025086402893</v>
      </c>
    </row>
    <row r="15" spans="1:7" x14ac:dyDescent="0.3">
      <c r="A15" t="s">
        <v>21</v>
      </c>
      <c r="B15" t="s">
        <v>36</v>
      </c>
      <c r="C15">
        <v>0.15868149697780609</v>
      </c>
      <c r="D15">
        <v>0.14976656436920166</v>
      </c>
      <c r="E15">
        <v>0.24599681794643402</v>
      </c>
      <c r="F15">
        <v>0.22696836292743683</v>
      </c>
      <c r="G15">
        <v>0.20601791143417358</v>
      </c>
    </row>
    <row r="16" spans="1:7" x14ac:dyDescent="0.3">
      <c r="A16" t="s">
        <v>21</v>
      </c>
      <c r="B16" t="s">
        <v>37</v>
      </c>
      <c r="C16">
        <v>0.14596669375896454</v>
      </c>
      <c r="D16">
        <v>0.15372292697429657</v>
      </c>
      <c r="E16">
        <v>0.23557627201080322</v>
      </c>
      <c r="F16">
        <v>0.20994417369365692</v>
      </c>
      <c r="G16">
        <v>0.16001570224761963</v>
      </c>
    </row>
    <row r="17" spans="1:7" x14ac:dyDescent="0.3">
      <c r="A17" t="s">
        <v>21</v>
      </c>
      <c r="B17" t="s">
        <v>38</v>
      </c>
      <c r="C17">
        <v>0.12992095947265625</v>
      </c>
      <c r="D17">
        <v>0.17652924358844757</v>
      </c>
      <c r="E17">
        <v>0.21804308891296387</v>
      </c>
      <c r="F17">
        <v>0.1857302188873291</v>
      </c>
      <c r="G17">
        <v>0.16001570224761963</v>
      </c>
    </row>
    <row r="18" spans="1:7" x14ac:dyDescent="0.3">
      <c r="A18" t="s">
        <v>22</v>
      </c>
      <c r="B18" t="s">
        <v>26</v>
      </c>
      <c r="C18">
        <v>0.23640967905521393</v>
      </c>
      <c r="D18">
        <v>0.19127623736858368</v>
      </c>
      <c r="E18">
        <v>0.26702451705932617</v>
      </c>
      <c r="F18">
        <v>0.27036574482917786</v>
      </c>
      <c r="G18">
        <v>0.20990432798862457</v>
      </c>
    </row>
    <row r="19" spans="1:7" x14ac:dyDescent="0.3">
      <c r="A19" t="s">
        <v>22</v>
      </c>
      <c r="B19" t="s">
        <v>27</v>
      </c>
      <c r="C19">
        <v>0.16826318204402924</v>
      </c>
      <c r="D19">
        <v>0.1604439914226532</v>
      </c>
      <c r="E19">
        <v>0.23980897665023804</v>
      </c>
      <c r="F19">
        <v>0.2346835732460022</v>
      </c>
      <c r="G19">
        <v>0.16965824365615845</v>
      </c>
    </row>
    <row r="20" spans="1:7" x14ac:dyDescent="0.3">
      <c r="A20" t="s">
        <v>22</v>
      </c>
      <c r="B20" t="s">
        <v>28</v>
      </c>
      <c r="C20">
        <v>0.12992095947265625</v>
      </c>
      <c r="D20">
        <v>0.17652924358844757</v>
      </c>
      <c r="E20">
        <v>0.21804308891296387</v>
      </c>
      <c r="F20">
        <v>0.1857302188873291</v>
      </c>
      <c r="G20">
        <v>0.16001570224761963</v>
      </c>
    </row>
    <row r="21" spans="1:7" x14ac:dyDescent="0.3">
      <c r="A21" t="s">
        <v>11</v>
      </c>
      <c r="B21" t="s">
        <v>109</v>
      </c>
      <c r="D21">
        <v>0.17086438834667206</v>
      </c>
      <c r="E21">
        <v>0.34069851040840149</v>
      </c>
      <c r="F21">
        <v>0.24868759512901306</v>
      </c>
      <c r="G21">
        <v>0.17874085903167725</v>
      </c>
    </row>
    <row r="22" spans="1:7" x14ac:dyDescent="0.3">
      <c r="A22" t="s">
        <v>11</v>
      </c>
      <c r="B22" t="s">
        <v>108</v>
      </c>
      <c r="C22">
        <v>0.65190982818603516</v>
      </c>
      <c r="D22">
        <v>0.69365382194519043</v>
      </c>
      <c r="E22">
        <v>0.80117648839950562</v>
      </c>
      <c r="F22">
        <v>0.8291739821434021</v>
      </c>
      <c r="G22">
        <v>0.73708337545394897</v>
      </c>
    </row>
    <row r="23" spans="1:7" x14ac:dyDescent="0.3">
      <c r="A23" t="s">
        <v>11</v>
      </c>
      <c r="B23" t="s">
        <v>111</v>
      </c>
      <c r="C23">
        <v>6.6797226667404175E-2</v>
      </c>
      <c r="D23">
        <v>9.0747267007827759E-2</v>
      </c>
      <c r="E23">
        <v>0.3585847020149231</v>
      </c>
      <c r="F23">
        <v>0.22675473988056183</v>
      </c>
      <c r="G23">
        <v>0.13289207220077515</v>
      </c>
    </row>
    <row r="24" spans="1:7" x14ac:dyDescent="0.3">
      <c r="A24" t="s">
        <v>11</v>
      </c>
      <c r="B24" t="s">
        <v>110</v>
      </c>
      <c r="C24">
        <v>0.11284704506397247</v>
      </c>
      <c r="D24">
        <v>0.12493540346622467</v>
      </c>
      <c r="E24">
        <v>0.19520418345928192</v>
      </c>
      <c r="F24">
        <v>0.22798365354537964</v>
      </c>
      <c r="G24">
        <v>0.17354603111743927</v>
      </c>
    </row>
    <row r="25" spans="1:7" x14ac:dyDescent="0.3">
      <c r="A25" t="s">
        <v>11</v>
      </c>
      <c r="B25" t="s">
        <v>107</v>
      </c>
      <c r="C25">
        <v>0.1190183013677597</v>
      </c>
      <c r="D25">
        <v>0.12806826829910278</v>
      </c>
      <c r="E25">
        <v>0.24106653034687042</v>
      </c>
      <c r="F25">
        <v>0.24484619498252869</v>
      </c>
      <c r="G25">
        <v>0.18432614207267761</v>
      </c>
    </row>
    <row r="26" spans="1:7" x14ac:dyDescent="0.3">
      <c r="A26" t="s">
        <v>13</v>
      </c>
      <c r="B26" t="s">
        <v>39</v>
      </c>
      <c r="E26">
        <v>0.16842347383499146</v>
      </c>
      <c r="F26">
        <v>0.18773552775382996</v>
      </c>
      <c r="G26">
        <v>0.14723116159439087</v>
      </c>
    </row>
    <row r="27" spans="1:7" x14ac:dyDescent="0.3">
      <c r="A27" t="s">
        <v>13</v>
      </c>
      <c r="B27" t="s">
        <v>40</v>
      </c>
      <c r="E27">
        <v>0.40039506554603577</v>
      </c>
      <c r="F27">
        <v>0.37152862548828125</v>
      </c>
      <c r="G27">
        <v>0.28473156690597534</v>
      </c>
    </row>
    <row r="28" spans="1:7" x14ac:dyDescent="0.3">
      <c r="A28" t="s">
        <v>15</v>
      </c>
      <c r="B28" t="s">
        <v>128</v>
      </c>
      <c r="C28">
        <v>0.20059967041015625</v>
      </c>
      <c r="D28">
        <v>0.18497453629970551</v>
      </c>
      <c r="E28">
        <v>0.24804267287254333</v>
      </c>
      <c r="F28">
        <v>0.24633890390396118</v>
      </c>
      <c r="G28">
        <v>0.18337032198905945</v>
      </c>
    </row>
    <row r="29" spans="1:7" x14ac:dyDescent="0.3">
      <c r="A29" t="s">
        <v>15</v>
      </c>
      <c r="B29" t="s">
        <v>129</v>
      </c>
      <c r="C29">
        <v>0.18149127066135406</v>
      </c>
      <c r="D29">
        <v>0.17010858654975891</v>
      </c>
      <c r="E29">
        <v>0.25964334607124329</v>
      </c>
      <c r="F29">
        <v>0.24476413428783417</v>
      </c>
      <c r="G29">
        <v>0.18830524384975433</v>
      </c>
    </row>
    <row r="30" spans="1:7" x14ac:dyDescent="0.3">
      <c r="A30" t="s">
        <v>16</v>
      </c>
      <c r="B30" t="s">
        <v>41</v>
      </c>
      <c r="C30">
        <v>0.1301695853471756</v>
      </c>
      <c r="D30">
        <v>0.15592877566814423</v>
      </c>
      <c r="E30">
        <v>0.27637282013893127</v>
      </c>
      <c r="F30">
        <v>0.25421667098999023</v>
      </c>
      <c r="G30">
        <v>0.20118333399295807</v>
      </c>
    </row>
    <row r="31" spans="1:7" x14ac:dyDescent="0.3">
      <c r="A31" t="s">
        <v>16</v>
      </c>
      <c r="B31" t="s">
        <v>42</v>
      </c>
      <c r="C31">
        <v>0.18858437240123749</v>
      </c>
      <c r="D31">
        <v>0.18966273963451385</v>
      </c>
      <c r="E31">
        <v>0.22291563451290131</v>
      </c>
      <c r="F31">
        <v>0.23154348134994507</v>
      </c>
      <c r="G31">
        <v>0.17013560235500336</v>
      </c>
    </row>
    <row r="32" spans="1:7" x14ac:dyDescent="0.3">
      <c r="A32" t="s">
        <v>10</v>
      </c>
      <c r="B32" t="s">
        <v>43</v>
      </c>
      <c r="C32">
        <v>0.16512657701969147</v>
      </c>
      <c r="D32">
        <v>0.16377414762973785</v>
      </c>
      <c r="E32">
        <v>0.2114296555519104</v>
      </c>
      <c r="F32">
        <v>0.21918573975563049</v>
      </c>
      <c r="G32">
        <v>0.16294118762016296</v>
      </c>
    </row>
    <row r="33" spans="1:7" x14ac:dyDescent="0.3">
      <c r="A33" t="s">
        <v>10</v>
      </c>
      <c r="B33" t="s">
        <v>44</v>
      </c>
      <c r="C33">
        <v>0.16010603308677673</v>
      </c>
      <c r="D33">
        <v>0.1794239729642868</v>
      </c>
      <c r="E33">
        <v>0.26528874039649963</v>
      </c>
      <c r="F33">
        <v>0.25861668586730957</v>
      </c>
      <c r="G33">
        <v>0.20188908278942108</v>
      </c>
    </row>
    <row r="34" spans="1:7" x14ac:dyDescent="0.3">
      <c r="A34" t="s">
        <v>6</v>
      </c>
      <c r="B34" t="s">
        <v>45</v>
      </c>
      <c r="D34">
        <v>0.14525401592254639</v>
      </c>
      <c r="E34">
        <v>0.17359624803066254</v>
      </c>
      <c r="F34">
        <v>0.19152572751045227</v>
      </c>
    </row>
    <row r="35" spans="1:7" x14ac:dyDescent="0.3">
      <c r="A35" t="s">
        <v>6</v>
      </c>
      <c r="B35" t="s">
        <v>46</v>
      </c>
      <c r="D35">
        <v>0.20504316687583923</v>
      </c>
      <c r="E35">
        <v>0.27772608399391174</v>
      </c>
      <c r="F35">
        <v>0.28717419505119324</v>
      </c>
    </row>
    <row r="36" spans="1:7" x14ac:dyDescent="0.3">
      <c r="A36" t="s">
        <v>9</v>
      </c>
      <c r="B36" t="s">
        <v>47</v>
      </c>
      <c r="C36">
        <v>0.10456524789333344</v>
      </c>
      <c r="E36">
        <v>0.18001347780227661</v>
      </c>
      <c r="F36">
        <v>0.21181012690067291</v>
      </c>
      <c r="G36">
        <v>0.13321009278297424</v>
      </c>
    </row>
    <row r="37" spans="1:7" x14ac:dyDescent="0.3">
      <c r="A37" t="s">
        <v>9</v>
      </c>
      <c r="B37" t="s">
        <v>48</v>
      </c>
      <c r="C37">
        <v>0.24216201901435852</v>
      </c>
      <c r="E37">
        <v>0.2750018835067749</v>
      </c>
      <c r="F37">
        <v>0.25649935007095337</v>
      </c>
      <c r="G37">
        <v>0.21001255512237549</v>
      </c>
    </row>
    <row r="38" spans="1:7" x14ac:dyDescent="0.3">
      <c r="A38" t="s">
        <v>49</v>
      </c>
      <c r="B38" t="s">
        <v>50</v>
      </c>
      <c r="C38">
        <v>0.18335781991481781</v>
      </c>
      <c r="D38">
        <v>0.17661148309707642</v>
      </c>
      <c r="E38">
        <v>0.29873612523078918</v>
      </c>
      <c r="F38">
        <v>0.25825640559196472</v>
      </c>
      <c r="G38">
        <v>0.16715236008167267</v>
      </c>
    </row>
    <row r="39" spans="1:7" x14ac:dyDescent="0.3">
      <c r="A39" t="s">
        <v>49</v>
      </c>
      <c r="B39" t="s">
        <v>51</v>
      </c>
      <c r="C39">
        <v>0.2067381739616394</v>
      </c>
      <c r="D39">
        <v>0.18474172055721283</v>
      </c>
      <c r="E39">
        <v>0.23326823115348816</v>
      </c>
      <c r="F39">
        <v>0.23853042721748352</v>
      </c>
      <c r="G39">
        <v>0.15334777534008026</v>
      </c>
    </row>
    <row r="40" spans="1:7" x14ac:dyDescent="0.3">
      <c r="A40" t="s">
        <v>49</v>
      </c>
      <c r="B40" t="s">
        <v>52</v>
      </c>
      <c r="C40">
        <v>0.17797201871871948</v>
      </c>
      <c r="D40">
        <v>0.16676720976829529</v>
      </c>
      <c r="E40">
        <v>0.22093239426612854</v>
      </c>
      <c r="F40">
        <v>0.24085177481174469</v>
      </c>
      <c r="G40">
        <v>0.22923362255096436</v>
      </c>
    </row>
    <row r="41" spans="1:7" x14ac:dyDescent="0.3">
      <c r="A41" t="s">
        <v>8</v>
      </c>
      <c r="B41" t="s">
        <v>214</v>
      </c>
      <c r="D41">
        <v>0.17987360060214996</v>
      </c>
      <c r="E41">
        <v>0.23665028810501099</v>
      </c>
      <c r="F41">
        <v>0.2527252733707428</v>
      </c>
      <c r="G41">
        <v>0.1886182576417923</v>
      </c>
    </row>
    <row r="42" spans="1:7" x14ac:dyDescent="0.3">
      <c r="A42" t="s">
        <v>8</v>
      </c>
      <c r="B42" t="s">
        <v>214</v>
      </c>
      <c r="D42">
        <v>0.18686871230602264</v>
      </c>
      <c r="E42">
        <v>0.25513413548469543</v>
      </c>
      <c r="F42">
        <v>0.25863951444625854</v>
      </c>
      <c r="G42">
        <v>0.19490401446819305</v>
      </c>
    </row>
    <row r="43" spans="1:7" x14ac:dyDescent="0.3">
      <c r="A43" t="s">
        <v>8</v>
      </c>
      <c r="B43" t="s">
        <v>115</v>
      </c>
      <c r="C43">
        <v>0.27492818236351013</v>
      </c>
      <c r="D43">
        <v>0.14523842930793762</v>
      </c>
      <c r="E43">
        <v>0.21162706613540649</v>
      </c>
      <c r="F43">
        <v>0.21723762154579163</v>
      </c>
      <c r="G43">
        <v>0.16567179560661316</v>
      </c>
    </row>
    <row r="44" spans="1:7" x14ac:dyDescent="0.3">
      <c r="A44" t="s">
        <v>14</v>
      </c>
      <c r="B44" t="s">
        <v>137</v>
      </c>
      <c r="D44">
        <v>0.18686871230602264</v>
      </c>
      <c r="E44">
        <v>0.25513413548469543</v>
      </c>
      <c r="F44">
        <v>0.25863951444625854</v>
      </c>
      <c r="G44">
        <v>0.19490401446819305</v>
      </c>
    </row>
    <row r="45" spans="1:7" x14ac:dyDescent="0.3">
      <c r="A45" t="s">
        <v>14</v>
      </c>
      <c r="B45" t="s">
        <v>138</v>
      </c>
      <c r="D45">
        <v>0.17987360060214996</v>
      </c>
      <c r="E45">
        <v>0.23665028810501099</v>
      </c>
      <c r="F45">
        <v>0.2527252733707428</v>
      </c>
      <c r="G45">
        <v>0.1886182576417923</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tabColor theme="1"/>
  </sheetPr>
  <dimension ref="A1:G45"/>
  <sheetViews>
    <sheetView workbookViewId="0">
      <selection activeCell="C2" sqref="C2:G45"/>
    </sheetView>
  </sheetViews>
  <sheetFormatPr baseColWidth="10" defaultColWidth="8.77734375" defaultRowHeight="14.4" x14ac:dyDescent="0.3"/>
  <sheetData>
    <row r="1" spans="1:7" x14ac:dyDescent="0.3">
      <c r="A1" t="s">
        <v>19</v>
      </c>
      <c r="B1" t="s">
        <v>73</v>
      </c>
      <c r="C1" t="s">
        <v>101</v>
      </c>
      <c r="D1" t="s">
        <v>18</v>
      </c>
      <c r="E1" t="s">
        <v>102</v>
      </c>
      <c r="F1" t="s">
        <v>103</v>
      </c>
      <c r="G1" t="s">
        <v>75</v>
      </c>
    </row>
    <row r="2" spans="1:7" x14ac:dyDescent="0.3">
      <c r="A2" t="s">
        <v>7</v>
      </c>
      <c r="B2" t="s">
        <v>23</v>
      </c>
      <c r="C2">
        <v>0</v>
      </c>
      <c r="D2">
        <v>1.3405264355242252E-2</v>
      </c>
      <c r="E2">
        <v>3.393009677529335E-2</v>
      </c>
      <c r="F2">
        <v>5.0465244799852371E-2</v>
      </c>
      <c r="G2">
        <v>3.0484924092888832E-2</v>
      </c>
    </row>
    <row r="3" spans="1:7" x14ac:dyDescent="0.3">
      <c r="A3" t="s">
        <v>7</v>
      </c>
      <c r="B3" t="s">
        <v>24</v>
      </c>
      <c r="C3">
        <v>0</v>
      </c>
      <c r="D3">
        <v>3.6720193922519684E-2</v>
      </c>
      <c r="E3">
        <v>0.11955156922340393</v>
      </c>
      <c r="F3">
        <v>8.2918748259544373E-2</v>
      </c>
      <c r="G3">
        <v>5.1209706813097E-2</v>
      </c>
    </row>
    <row r="4" spans="1:7" x14ac:dyDescent="0.3">
      <c r="A4" t="s">
        <v>7</v>
      </c>
      <c r="B4" t="s">
        <v>25</v>
      </c>
      <c r="C4">
        <v>0</v>
      </c>
      <c r="D4">
        <v>6.749793142080307E-2</v>
      </c>
      <c r="E4">
        <v>0.15789307653903961</v>
      </c>
      <c r="F4">
        <v>0.15062794089317322</v>
      </c>
      <c r="G4">
        <v>0.13249693810939789</v>
      </c>
    </row>
    <row r="5" spans="1:7" x14ac:dyDescent="0.3">
      <c r="A5" t="s">
        <v>20</v>
      </c>
      <c r="B5" t="s">
        <v>26</v>
      </c>
      <c r="C5">
        <v>0</v>
      </c>
      <c r="D5">
        <v>1.5897424891591072E-2</v>
      </c>
      <c r="E5">
        <v>6.6041991114616394E-2</v>
      </c>
      <c r="F5">
        <v>6.8313881754875183E-2</v>
      </c>
      <c r="G5">
        <v>4.7259993851184845E-2</v>
      </c>
    </row>
    <row r="6" spans="1:7" x14ac:dyDescent="0.3">
      <c r="A6" t="s">
        <v>20</v>
      </c>
      <c r="B6" t="s">
        <v>27</v>
      </c>
      <c r="C6">
        <v>0</v>
      </c>
      <c r="D6">
        <v>3.5903587937355042E-2</v>
      </c>
      <c r="E6">
        <v>0.12214016169309616</v>
      </c>
      <c r="F6">
        <v>0.10913737118244171</v>
      </c>
      <c r="G6">
        <v>9.8951049149036407E-2</v>
      </c>
    </row>
    <row r="7" spans="1:7" x14ac:dyDescent="0.3">
      <c r="A7" t="s">
        <v>20</v>
      </c>
      <c r="B7" t="s">
        <v>28</v>
      </c>
      <c r="C7">
        <v>0</v>
      </c>
      <c r="D7">
        <v>6.1848267912864685E-2</v>
      </c>
      <c r="E7">
        <v>0.15760131180286407</v>
      </c>
      <c r="F7">
        <v>0.14756600558757782</v>
      </c>
      <c r="G7">
        <v>0.13245628774166107</v>
      </c>
    </row>
    <row r="8" spans="1:7" x14ac:dyDescent="0.3">
      <c r="A8" t="s">
        <v>21</v>
      </c>
      <c r="B8" t="s">
        <v>29</v>
      </c>
      <c r="C8">
        <v>0</v>
      </c>
      <c r="D8">
        <v>2.7724821120500565E-2</v>
      </c>
      <c r="E8">
        <v>0.13502204418182373</v>
      </c>
      <c r="F8">
        <v>0.14014437794685364</v>
      </c>
      <c r="G8">
        <v>0.1284349262714386</v>
      </c>
    </row>
    <row r="9" spans="1:7" x14ac:dyDescent="0.3">
      <c r="A9" t="s">
        <v>21</v>
      </c>
      <c r="B9" t="s">
        <v>30</v>
      </c>
      <c r="C9">
        <v>0</v>
      </c>
      <c r="D9">
        <v>3.748442605137825E-2</v>
      </c>
      <c r="E9">
        <v>0.1171366348862648</v>
      </c>
      <c r="F9">
        <v>8.288024365901947E-2</v>
      </c>
      <c r="G9">
        <v>6.7490614950656891E-2</v>
      </c>
    </row>
    <row r="10" spans="1:7" x14ac:dyDescent="0.3">
      <c r="A10" t="s">
        <v>21</v>
      </c>
      <c r="B10" t="s">
        <v>31</v>
      </c>
      <c r="C10">
        <v>0</v>
      </c>
      <c r="D10">
        <v>3.8589384406805038E-2</v>
      </c>
      <c r="E10">
        <v>0.10191288590431213</v>
      </c>
      <c r="F10">
        <v>9.1609813272953033E-2</v>
      </c>
      <c r="G10">
        <v>6.4491137862205505E-2</v>
      </c>
    </row>
    <row r="11" spans="1:7" x14ac:dyDescent="0.3">
      <c r="A11" t="s">
        <v>21</v>
      </c>
      <c r="B11" t="s">
        <v>32</v>
      </c>
      <c r="C11">
        <v>0</v>
      </c>
      <c r="D11">
        <v>2.2120270878076553E-2</v>
      </c>
      <c r="E11">
        <v>8.8380329310894012E-2</v>
      </c>
      <c r="F11">
        <v>9.6371181309223175E-2</v>
      </c>
      <c r="G11">
        <v>5.9112433344125748E-2</v>
      </c>
    </row>
    <row r="12" spans="1:7" x14ac:dyDescent="0.3">
      <c r="A12" t="s">
        <v>21</v>
      </c>
      <c r="B12" t="s">
        <v>33</v>
      </c>
      <c r="C12">
        <v>0</v>
      </c>
      <c r="D12">
        <v>2.1731778979301453E-2</v>
      </c>
      <c r="E12">
        <v>7.7227883040904999E-2</v>
      </c>
      <c r="F12">
        <v>9.8317794501781464E-2</v>
      </c>
      <c r="G12">
        <v>8.1576868891716003E-2</v>
      </c>
    </row>
    <row r="13" spans="1:7" x14ac:dyDescent="0.3">
      <c r="A13" t="s">
        <v>21</v>
      </c>
      <c r="B13" t="s">
        <v>34</v>
      </c>
      <c r="C13">
        <v>0</v>
      </c>
      <c r="D13">
        <v>2.646367996931076E-2</v>
      </c>
      <c r="E13">
        <v>7.4251256883144379E-2</v>
      </c>
      <c r="F13">
        <v>8.8076144456863403E-2</v>
      </c>
      <c r="G13">
        <v>7.1737565100193024E-2</v>
      </c>
    </row>
    <row r="14" spans="1:7" x14ac:dyDescent="0.3">
      <c r="A14" t="s">
        <v>21</v>
      </c>
      <c r="B14" t="s">
        <v>35</v>
      </c>
      <c r="C14">
        <v>0</v>
      </c>
      <c r="D14">
        <v>2.3826876655220985E-2</v>
      </c>
      <c r="E14">
        <v>0.10039349645376205</v>
      </c>
      <c r="F14">
        <v>7.6928846538066864E-2</v>
      </c>
      <c r="G14">
        <v>7.0298634469509125E-2</v>
      </c>
    </row>
    <row r="15" spans="1:7" x14ac:dyDescent="0.3">
      <c r="A15" t="s">
        <v>21</v>
      </c>
      <c r="B15" t="s">
        <v>36</v>
      </c>
      <c r="C15">
        <v>0</v>
      </c>
      <c r="D15">
        <v>2.1662293002009392E-2</v>
      </c>
      <c r="E15">
        <v>9.9871233105659485E-2</v>
      </c>
      <c r="F15">
        <v>9.1992594301700592E-2</v>
      </c>
      <c r="G15">
        <v>6.675296276807785E-2</v>
      </c>
    </row>
    <row r="16" spans="1:7" x14ac:dyDescent="0.3">
      <c r="A16" t="s">
        <v>21</v>
      </c>
      <c r="B16" t="s">
        <v>37</v>
      </c>
      <c r="C16">
        <v>0</v>
      </c>
      <c r="D16">
        <v>2.6632076129317284E-2</v>
      </c>
      <c r="E16">
        <v>0.10462795197963715</v>
      </c>
      <c r="F16">
        <v>0.10468178987503052</v>
      </c>
      <c r="G16">
        <v>9.4373248517513275E-2</v>
      </c>
    </row>
    <row r="17" spans="1:7" x14ac:dyDescent="0.3">
      <c r="A17" t="s">
        <v>21</v>
      </c>
      <c r="B17" t="s">
        <v>38</v>
      </c>
      <c r="C17">
        <v>0</v>
      </c>
      <c r="D17">
        <v>3.5029027611017227E-2</v>
      </c>
      <c r="E17">
        <v>0.11401955783367157</v>
      </c>
      <c r="F17">
        <v>0.10612908005714417</v>
      </c>
      <c r="G17">
        <v>9.4373248517513275E-2</v>
      </c>
    </row>
    <row r="18" spans="1:7" x14ac:dyDescent="0.3">
      <c r="A18" t="s">
        <v>22</v>
      </c>
      <c r="B18" t="s">
        <v>26</v>
      </c>
      <c r="C18">
        <v>0</v>
      </c>
      <c r="D18">
        <v>2.9551662504673004E-2</v>
      </c>
      <c r="E18">
        <v>0.10326109826564789</v>
      </c>
      <c r="F18">
        <v>0.10103639215230942</v>
      </c>
      <c r="G18">
        <v>7.9735442996025085E-2</v>
      </c>
    </row>
    <row r="19" spans="1:7" x14ac:dyDescent="0.3">
      <c r="A19" t="s">
        <v>22</v>
      </c>
      <c r="B19" t="s">
        <v>27</v>
      </c>
      <c r="C19">
        <v>0</v>
      </c>
      <c r="D19">
        <v>2.462443895637989E-2</v>
      </c>
      <c r="E19">
        <v>9.4766251742839813E-2</v>
      </c>
      <c r="F19">
        <v>9.0665131807327271E-2</v>
      </c>
      <c r="G19">
        <v>7.6131328940391541E-2</v>
      </c>
    </row>
    <row r="20" spans="1:7" x14ac:dyDescent="0.3">
      <c r="A20" t="s">
        <v>22</v>
      </c>
      <c r="B20" t="s">
        <v>28</v>
      </c>
      <c r="C20">
        <v>0</v>
      </c>
      <c r="D20">
        <v>3.5029027611017227E-2</v>
      </c>
      <c r="E20">
        <v>0.11401955783367157</v>
      </c>
      <c r="F20">
        <v>0.10612908005714417</v>
      </c>
      <c r="G20">
        <v>9.4373248517513275E-2</v>
      </c>
    </row>
    <row r="21" spans="1:7" x14ac:dyDescent="0.3">
      <c r="A21" t="s">
        <v>11</v>
      </c>
      <c r="B21" t="s">
        <v>108</v>
      </c>
      <c r="D21">
        <v>3.1255099922418594E-2</v>
      </c>
      <c r="E21">
        <v>0.10942525416612625</v>
      </c>
      <c r="F21">
        <v>0.11922107636928558</v>
      </c>
      <c r="G21">
        <v>7.5891248881816864E-2</v>
      </c>
    </row>
    <row r="22" spans="1:7" x14ac:dyDescent="0.3">
      <c r="A22" t="s">
        <v>11</v>
      </c>
      <c r="B22" t="s">
        <v>111</v>
      </c>
      <c r="C22">
        <v>0</v>
      </c>
      <c r="D22">
        <v>0</v>
      </c>
      <c r="E22">
        <v>1.1901150457561016E-2</v>
      </c>
      <c r="F22">
        <v>0</v>
      </c>
      <c r="G22">
        <v>0</v>
      </c>
    </row>
    <row r="23" spans="1:7" x14ac:dyDescent="0.3">
      <c r="A23" t="s">
        <v>11</v>
      </c>
      <c r="B23" t="s">
        <v>107</v>
      </c>
      <c r="C23">
        <v>0</v>
      </c>
      <c r="D23">
        <v>2.9336316511034966E-2</v>
      </c>
      <c r="E23">
        <v>6.3985727727413177E-2</v>
      </c>
      <c r="F23">
        <v>0.13061852753162384</v>
      </c>
      <c r="G23">
        <v>8.6579941213130951E-2</v>
      </c>
    </row>
    <row r="24" spans="1:7" x14ac:dyDescent="0.3">
      <c r="A24" t="s">
        <v>11</v>
      </c>
      <c r="B24" t="s">
        <v>110</v>
      </c>
      <c r="C24">
        <v>0</v>
      </c>
      <c r="D24">
        <v>3.0853325501084328E-2</v>
      </c>
      <c r="E24">
        <v>0.14091169834136963</v>
      </c>
      <c r="F24">
        <v>0.13254642486572266</v>
      </c>
      <c r="G24">
        <v>0.11743449419736862</v>
      </c>
    </row>
    <row r="25" spans="1:7" x14ac:dyDescent="0.3">
      <c r="A25" t="s">
        <v>11</v>
      </c>
      <c r="B25" t="s">
        <v>109</v>
      </c>
      <c r="C25">
        <v>0</v>
      </c>
      <c r="D25">
        <v>2.4505676701664925E-2</v>
      </c>
      <c r="E25">
        <v>9.2890314757823944E-2</v>
      </c>
      <c r="F25">
        <v>7.2219930589199066E-2</v>
      </c>
      <c r="G25">
        <v>5.78790083527565E-2</v>
      </c>
    </row>
    <row r="26" spans="1:7" x14ac:dyDescent="0.3">
      <c r="A26" t="s">
        <v>13</v>
      </c>
      <c r="B26" t="s">
        <v>39</v>
      </c>
      <c r="E26">
        <v>0.10867200046777725</v>
      </c>
      <c r="F26">
        <v>0.11539269238710403</v>
      </c>
      <c r="G26">
        <v>9.3574032187461853E-2</v>
      </c>
    </row>
    <row r="27" spans="1:7" x14ac:dyDescent="0.3">
      <c r="A27" t="s">
        <v>13</v>
      </c>
      <c r="B27" t="s">
        <v>40</v>
      </c>
      <c r="E27">
        <v>4.9139857292175293E-2</v>
      </c>
      <c r="F27">
        <v>5.6037530303001404E-2</v>
      </c>
      <c r="G27">
        <v>3.9879519492387772E-2</v>
      </c>
    </row>
    <row r="28" spans="1:7" x14ac:dyDescent="0.3">
      <c r="A28" t="s">
        <v>15</v>
      </c>
      <c r="B28" t="s">
        <v>128</v>
      </c>
      <c r="C28">
        <v>0</v>
      </c>
      <c r="D28">
        <v>3.1056869775056839E-2</v>
      </c>
      <c r="E28">
        <v>0.13078661262989044</v>
      </c>
      <c r="F28">
        <v>0.12181424349546432</v>
      </c>
      <c r="G28">
        <v>9.9675834178924561E-2</v>
      </c>
    </row>
    <row r="29" spans="1:7" x14ac:dyDescent="0.3">
      <c r="A29" t="s">
        <v>15</v>
      </c>
      <c r="B29" t="s">
        <v>129</v>
      </c>
      <c r="C29">
        <v>0</v>
      </c>
      <c r="D29">
        <v>2.6466818526387215E-2</v>
      </c>
      <c r="E29">
        <v>7.1179971098899841E-2</v>
      </c>
      <c r="F29">
        <v>7.1315951645374298E-2</v>
      </c>
      <c r="G29">
        <v>5.7902790606021881E-2</v>
      </c>
    </row>
    <row r="30" spans="1:7" x14ac:dyDescent="0.3">
      <c r="A30" t="s">
        <v>16</v>
      </c>
      <c r="B30" t="s">
        <v>41</v>
      </c>
      <c r="C30">
        <v>0</v>
      </c>
      <c r="D30">
        <v>3.2738786190748215E-2</v>
      </c>
      <c r="E30">
        <v>0.13118821382522583</v>
      </c>
      <c r="F30">
        <v>9.7318314015865326E-2</v>
      </c>
      <c r="G30">
        <v>6.2892422080039978E-2</v>
      </c>
    </row>
    <row r="31" spans="1:7" x14ac:dyDescent="0.3">
      <c r="A31" t="s">
        <v>16</v>
      </c>
      <c r="B31" t="s">
        <v>42</v>
      </c>
      <c r="C31">
        <v>0</v>
      </c>
      <c r="D31">
        <v>3.00942063331604E-2</v>
      </c>
      <c r="E31">
        <v>0.10085718333721161</v>
      </c>
      <c r="F31">
        <v>0.103423111140728</v>
      </c>
      <c r="G31">
        <v>9.3824915587902069E-2</v>
      </c>
    </row>
    <row r="32" spans="1:7" x14ac:dyDescent="0.3">
      <c r="A32" t="s">
        <v>10</v>
      </c>
      <c r="B32" t="s">
        <v>43</v>
      </c>
      <c r="C32">
        <v>0</v>
      </c>
      <c r="D32">
        <v>4.2291328310966492E-2</v>
      </c>
      <c r="E32">
        <v>0.12278455495834351</v>
      </c>
      <c r="F32">
        <v>0.12000745534896851</v>
      </c>
      <c r="G32">
        <v>8.6778022348880768E-2</v>
      </c>
    </row>
    <row r="33" spans="1:7" x14ac:dyDescent="0.3">
      <c r="A33" t="s">
        <v>10</v>
      </c>
      <c r="B33" t="s">
        <v>44</v>
      </c>
      <c r="C33">
        <v>0</v>
      </c>
      <c r="D33">
        <v>2.6080504059791565E-2</v>
      </c>
      <c r="E33">
        <v>9.5417886972427368E-2</v>
      </c>
      <c r="F33">
        <v>8.5209868848323822E-2</v>
      </c>
      <c r="G33">
        <v>7.2565361857414246E-2</v>
      </c>
    </row>
    <row r="34" spans="1:7" x14ac:dyDescent="0.3">
      <c r="A34" t="s">
        <v>6</v>
      </c>
      <c r="B34" t="s">
        <v>45</v>
      </c>
      <c r="D34">
        <v>2.2750105708837509E-2</v>
      </c>
      <c r="E34">
        <v>8.5870608687400818E-2</v>
      </c>
      <c r="F34">
        <v>7.9628705978393555E-2</v>
      </c>
    </row>
    <row r="35" spans="1:7" x14ac:dyDescent="0.3">
      <c r="A35" t="s">
        <v>6</v>
      </c>
      <c r="B35" t="s">
        <v>46</v>
      </c>
      <c r="D35">
        <v>3.854408860206604E-2</v>
      </c>
      <c r="E35">
        <v>0.10049063712358475</v>
      </c>
      <c r="F35">
        <v>0.1006610095500946</v>
      </c>
    </row>
    <row r="36" spans="1:7" x14ac:dyDescent="0.3">
      <c r="A36" t="s">
        <v>9</v>
      </c>
      <c r="B36" t="s">
        <v>47</v>
      </c>
      <c r="C36">
        <v>0</v>
      </c>
      <c r="E36">
        <v>0.19512732326984406</v>
      </c>
      <c r="F36">
        <v>0.13088463246822357</v>
      </c>
      <c r="G36">
        <v>0.10570234060287476</v>
      </c>
    </row>
    <row r="37" spans="1:7" x14ac:dyDescent="0.3">
      <c r="A37" t="s">
        <v>9</v>
      </c>
      <c r="B37" t="s">
        <v>48</v>
      </c>
      <c r="C37">
        <v>0</v>
      </c>
      <c r="E37">
        <v>0.10063052922487259</v>
      </c>
      <c r="F37">
        <v>8.544071763753891E-2</v>
      </c>
      <c r="G37">
        <v>6.5901823341846466E-2</v>
      </c>
    </row>
    <row r="38" spans="1:7" x14ac:dyDescent="0.3">
      <c r="A38" t="s">
        <v>49</v>
      </c>
      <c r="B38" t="s">
        <v>50</v>
      </c>
      <c r="C38">
        <v>0</v>
      </c>
      <c r="D38">
        <v>4.9240246415138245E-2</v>
      </c>
      <c r="E38">
        <v>0.16859591007232666</v>
      </c>
      <c r="F38">
        <v>0.16024528443813324</v>
      </c>
      <c r="G38">
        <v>0.14710386097431183</v>
      </c>
    </row>
    <row r="39" spans="1:7" x14ac:dyDescent="0.3">
      <c r="A39" t="s">
        <v>49</v>
      </c>
      <c r="B39" t="s">
        <v>51</v>
      </c>
      <c r="C39">
        <v>0</v>
      </c>
      <c r="D39">
        <v>1.008923165500164E-2</v>
      </c>
      <c r="E39">
        <v>7.2538696229457855E-2</v>
      </c>
      <c r="F39">
        <v>9.8221391439437866E-2</v>
      </c>
      <c r="G39">
        <v>7.0071332156658173E-2</v>
      </c>
    </row>
    <row r="40" spans="1:7" x14ac:dyDescent="0.3">
      <c r="A40" t="s">
        <v>49</v>
      </c>
      <c r="B40" t="s">
        <v>52</v>
      </c>
      <c r="C40">
        <v>0</v>
      </c>
      <c r="D40">
        <v>6.0474220663309097E-3</v>
      </c>
      <c r="E40">
        <v>4.6699829399585724E-2</v>
      </c>
      <c r="F40">
        <v>2.0974148064851761E-2</v>
      </c>
      <c r="G40">
        <v>2.7058575302362442E-2</v>
      </c>
    </row>
    <row r="41" spans="1:7" x14ac:dyDescent="0.3">
      <c r="A41" t="s">
        <v>8</v>
      </c>
      <c r="B41" t="s">
        <v>214</v>
      </c>
      <c r="D41">
        <v>3.7388965487480164E-2</v>
      </c>
      <c r="E41">
        <v>0.12002841383218765</v>
      </c>
      <c r="F41">
        <v>0.12705118954181671</v>
      </c>
      <c r="G41">
        <v>0.10637145489454269</v>
      </c>
    </row>
    <row r="42" spans="1:7" x14ac:dyDescent="0.3">
      <c r="A42" t="s">
        <v>8</v>
      </c>
      <c r="B42" t="s">
        <v>214</v>
      </c>
      <c r="D42">
        <v>2.9989071190357208E-2</v>
      </c>
      <c r="E42">
        <v>9.3968823552131653E-2</v>
      </c>
      <c r="F42">
        <v>0.10655928403139114</v>
      </c>
      <c r="G42">
        <v>7.9141892492771149E-2</v>
      </c>
    </row>
    <row r="43" spans="1:7" x14ac:dyDescent="0.3">
      <c r="A43" t="s">
        <v>8</v>
      </c>
      <c r="B43" t="s">
        <v>115</v>
      </c>
      <c r="C43">
        <v>0</v>
      </c>
      <c r="D43">
        <v>4.3891057372093201E-2</v>
      </c>
      <c r="E43">
        <v>9.9286362528800964E-2</v>
      </c>
      <c r="F43">
        <v>8.8522985577583313E-2</v>
      </c>
      <c r="G43">
        <v>7.2656154632568359E-2</v>
      </c>
    </row>
    <row r="44" spans="1:7" x14ac:dyDescent="0.3">
      <c r="A44" t="s">
        <v>14</v>
      </c>
      <c r="B44" t="s">
        <v>137</v>
      </c>
      <c r="D44">
        <v>2.9989071190357208E-2</v>
      </c>
      <c r="E44">
        <v>9.3968823552131653E-2</v>
      </c>
      <c r="F44">
        <v>0.10655928403139114</v>
      </c>
      <c r="G44">
        <v>7.9141892492771149E-2</v>
      </c>
    </row>
    <row r="45" spans="1:7" x14ac:dyDescent="0.3">
      <c r="A45" t="s">
        <v>14</v>
      </c>
      <c r="B45" t="s">
        <v>138</v>
      </c>
      <c r="D45">
        <v>3.7388965487480164E-2</v>
      </c>
      <c r="E45">
        <v>0.12002841383218765</v>
      </c>
      <c r="F45">
        <v>0.12705118954181671</v>
      </c>
      <c r="G45">
        <v>0.10637145489454269</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1">
    <tabColor theme="1"/>
  </sheetPr>
  <dimension ref="A1:J47"/>
  <sheetViews>
    <sheetView topLeftCell="A11" workbookViewId="0">
      <selection activeCell="C38" sqref="C38"/>
    </sheetView>
  </sheetViews>
  <sheetFormatPr baseColWidth="10" defaultColWidth="8.6640625" defaultRowHeight="14.4" x14ac:dyDescent="0.3"/>
  <cols>
    <col min="3" max="3" width="11.44140625" customWidth="1"/>
    <col min="4" max="4" width="16.77734375" customWidth="1"/>
    <col min="5" max="5" width="12.6640625" customWidth="1"/>
    <col min="6" max="6" width="14.44140625" customWidth="1"/>
  </cols>
  <sheetData>
    <row r="1" spans="1:10" x14ac:dyDescent="0.3">
      <c r="A1" t="s">
        <v>19</v>
      </c>
      <c r="B1" t="s">
        <v>73</v>
      </c>
      <c r="C1" t="s">
        <v>84</v>
      </c>
      <c r="D1" t="s">
        <v>116</v>
      </c>
      <c r="E1" t="s">
        <v>117</v>
      </c>
      <c r="F1" t="s">
        <v>118</v>
      </c>
      <c r="G1" t="s">
        <v>119</v>
      </c>
      <c r="H1" t="s">
        <v>120</v>
      </c>
      <c r="I1" t="s">
        <v>121</v>
      </c>
      <c r="J1" t="s">
        <v>122</v>
      </c>
    </row>
    <row r="2" spans="1:10" x14ac:dyDescent="0.3">
      <c r="A2" t="s">
        <v>7</v>
      </c>
      <c r="B2" t="s">
        <v>23</v>
      </c>
      <c r="C2">
        <v>0.28421184420585632</v>
      </c>
      <c r="D2">
        <v>3.0484924092888832E-2</v>
      </c>
      <c r="E2">
        <v>0.1917368471622467</v>
      </c>
      <c r="F2">
        <v>9.9154919385910034E-2</v>
      </c>
      <c r="G2">
        <v>5.4887022823095322E-2</v>
      </c>
      <c r="H2">
        <v>4.1052620857954025E-2</v>
      </c>
      <c r="I2">
        <v>2.3517334833741188E-2</v>
      </c>
      <c r="J2">
        <v>0.23960284888744354</v>
      </c>
    </row>
    <row r="3" spans="1:10" x14ac:dyDescent="0.3">
      <c r="A3" t="s">
        <v>7</v>
      </c>
      <c r="B3" t="s">
        <v>24</v>
      </c>
      <c r="C3">
        <v>0.20950767397880554</v>
      </c>
      <c r="D3">
        <v>5.1209706813097E-2</v>
      </c>
      <c r="E3">
        <v>0.19690071046352386</v>
      </c>
      <c r="F3">
        <v>0.1379697173833847</v>
      </c>
      <c r="G3">
        <v>7.7462360262870789E-2</v>
      </c>
      <c r="H3">
        <v>3.8695462048053741E-2</v>
      </c>
      <c r="I3">
        <v>3.8825627416372299E-2</v>
      </c>
      <c r="J3">
        <v>0.22484114766120911</v>
      </c>
    </row>
    <row r="4" spans="1:10" x14ac:dyDescent="0.3">
      <c r="A4" t="s">
        <v>7</v>
      </c>
      <c r="B4" t="s">
        <v>25</v>
      </c>
      <c r="C4">
        <v>0.10184431076049805</v>
      </c>
      <c r="D4">
        <v>0.13249693810939789</v>
      </c>
      <c r="E4">
        <v>0.16970092058181763</v>
      </c>
      <c r="F4">
        <v>0.30813458561897278</v>
      </c>
      <c r="G4">
        <v>7.7126741409301758E-2</v>
      </c>
      <c r="H4">
        <v>5.8224845677614212E-2</v>
      </c>
      <c r="I4">
        <v>4.0539737790822983E-2</v>
      </c>
      <c r="J4">
        <v>9.965948760509491E-2</v>
      </c>
    </row>
    <row r="5" spans="1:10" x14ac:dyDescent="0.3">
      <c r="A5" t="s">
        <v>20</v>
      </c>
      <c r="B5" t="s">
        <v>26</v>
      </c>
      <c r="C5">
        <v>0.22377303242683411</v>
      </c>
      <c r="D5">
        <v>4.7259993851184845E-2</v>
      </c>
      <c r="E5">
        <v>0.19677881896495819</v>
      </c>
      <c r="F5">
        <v>0.12991541624069214</v>
      </c>
      <c r="G5">
        <v>7.2765439748764038E-2</v>
      </c>
      <c r="H5">
        <v>3.9186187088489532E-2</v>
      </c>
      <c r="I5">
        <v>3.56903076171875E-2</v>
      </c>
      <c r="J5">
        <v>0.22762277722358704</v>
      </c>
    </row>
    <row r="6" spans="1:10" x14ac:dyDescent="0.3">
      <c r="A6" t="s">
        <v>20</v>
      </c>
      <c r="B6" t="s">
        <v>27</v>
      </c>
      <c r="C6">
        <v>0.14646255970001221</v>
      </c>
      <c r="D6">
        <v>9.8951049149036407E-2</v>
      </c>
      <c r="E6">
        <v>0.17990931868553162</v>
      </c>
      <c r="F6">
        <v>0.23864351212978363</v>
      </c>
      <c r="G6">
        <v>7.760997861623764E-2</v>
      </c>
      <c r="H6">
        <v>5.0161197781562805E-2</v>
      </c>
      <c r="I6">
        <v>4.0010269731283188E-2</v>
      </c>
      <c r="J6">
        <v>0.15127940475940704</v>
      </c>
    </row>
    <row r="7" spans="1:10" x14ac:dyDescent="0.3">
      <c r="A7" t="s">
        <v>20</v>
      </c>
      <c r="B7" t="s">
        <v>28</v>
      </c>
      <c r="C7">
        <v>0.10189735144376755</v>
      </c>
      <c r="D7">
        <v>0.13245628774166107</v>
      </c>
      <c r="E7">
        <v>0.16962035000324249</v>
      </c>
      <c r="F7">
        <v>0.30819553136825562</v>
      </c>
      <c r="G7">
        <v>7.7130325138568878E-2</v>
      </c>
      <c r="H7">
        <v>5.8180719614028931E-2</v>
      </c>
      <c r="I7">
        <v>4.0546450763940811E-2</v>
      </c>
      <c r="J7">
        <v>9.9710695445537567E-2</v>
      </c>
    </row>
    <row r="8" spans="1:10" x14ac:dyDescent="0.3">
      <c r="A8" t="s">
        <v>21</v>
      </c>
      <c r="B8" t="s">
        <v>29</v>
      </c>
      <c r="C8">
        <v>0.17487254738807678</v>
      </c>
      <c r="D8">
        <v>0.1284349262714386</v>
      </c>
      <c r="E8">
        <v>0.19701693952083588</v>
      </c>
      <c r="F8">
        <v>0.1057884469628334</v>
      </c>
      <c r="G8">
        <v>0.10443060100078583</v>
      </c>
      <c r="H8">
        <v>2.1673744544386864E-2</v>
      </c>
      <c r="I8">
        <v>2.7285346761345863E-2</v>
      </c>
      <c r="J8">
        <v>0.19005507230758667</v>
      </c>
    </row>
    <row r="9" spans="1:10" x14ac:dyDescent="0.3">
      <c r="A9" t="s">
        <v>21</v>
      </c>
      <c r="B9" t="s">
        <v>30</v>
      </c>
      <c r="C9">
        <v>0.17865252494812012</v>
      </c>
      <c r="D9">
        <v>6.7490614950656891E-2</v>
      </c>
      <c r="E9">
        <v>0.25982019305229187</v>
      </c>
      <c r="F9">
        <v>0.1135510578751564</v>
      </c>
      <c r="G9">
        <v>9.3831457197666168E-2</v>
      </c>
      <c r="H9">
        <v>2.8579486533999443E-2</v>
      </c>
      <c r="I9">
        <v>3.1736977398395538E-2</v>
      </c>
      <c r="J9">
        <v>0.19308537244796753</v>
      </c>
    </row>
    <row r="10" spans="1:10" x14ac:dyDescent="0.3">
      <c r="A10" t="s">
        <v>21</v>
      </c>
      <c r="B10" t="s">
        <v>31</v>
      </c>
      <c r="C10">
        <v>0.17771729826927185</v>
      </c>
      <c r="D10">
        <v>6.4491137862205505E-2</v>
      </c>
      <c r="E10">
        <v>0.24200920760631561</v>
      </c>
      <c r="F10">
        <v>0.14510902762413025</v>
      </c>
      <c r="G10">
        <v>9.8104357719421387E-2</v>
      </c>
      <c r="H10">
        <v>3.4902337938547134E-2</v>
      </c>
      <c r="I10">
        <v>3.4160960465669632E-2</v>
      </c>
      <c r="J10">
        <v>0.17697317898273468</v>
      </c>
    </row>
    <row r="11" spans="1:10" x14ac:dyDescent="0.3">
      <c r="A11" t="s">
        <v>21</v>
      </c>
      <c r="B11" t="s">
        <v>32</v>
      </c>
      <c r="C11">
        <v>0.22382344305515289</v>
      </c>
      <c r="D11">
        <v>5.9112433344125748E-2</v>
      </c>
      <c r="E11">
        <v>0.21420855820178986</v>
      </c>
      <c r="F11">
        <v>0.10806219279766083</v>
      </c>
      <c r="G11">
        <v>8.9034691452980042E-2</v>
      </c>
      <c r="H11">
        <v>4.2535316199064255E-2</v>
      </c>
      <c r="I11">
        <v>4.3655466288328171E-2</v>
      </c>
      <c r="J11">
        <v>0.19031079113483429</v>
      </c>
    </row>
    <row r="12" spans="1:10" x14ac:dyDescent="0.3">
      <c r="A12" t="s">
        <v>21</v>
      </c>
      <c r="B12" t="s">
        <v>33</v>
      </c>
      <c r="C12">
        <v>0.23205147683620453</v>
      </c>
      <c r="D12">
        <v>8.1576868891716003E-2</v>
      </c>
      <c r="E12">
        <v>0.13447694480419159</v>
      </c>
      <c r="F12">
        <v>0.13967609405517578</v>
      </c>
      <c r="G12">
        <v>5.2481655031442642E-2</v>
      </c>
      <c r="H12">
        <v>4.3351814150810242E-2</v>
      </c>
      <c r="I12">
        <v>4.127005860209465E-2</v>
      </c>
      <c r="J12">
        <v>0.24615225195884705</v>
      </c>
    </row>
    <row r="13" spans="1:10" x14ac:dyDescent="0.3">
      <c r="A13" t="s">
        <v>21</v>
      </c>
      <c r="B13" t="s">
        <v>34</v>
      </c>
      <c r="C13">
        <v>0.21080414950847626</v>
      </c>
      <c r="D13">
        <v>7.1737565100193024E-2</v>
      </c>
      <c r="E13">
        <v>0.13880835473537445</v>
      </c>
      <c r="F13">
        <v>0.18442040681838989</v>
      </c>
      <c r="G13">
        <v>6.638578325510025E-2</v>
      </c>
      <c r="H13">
        <v>3.3726878464221954E-2</v>
      </c>
      <c r="I13">
        <v>3.4980453550815582E-2</v>
      </c>
      <c r="J13">
        <v>0.2400830090045929</v>
      </c>
    </row>
    <row r="14" spans="1:10" x14ac:dyDescent="0.3">
      <c r="A14" t="s">
        <v>21</v>
      </c>
      <c r="B14" t="s">
        <v>35</v>
      </c>
      <c r="C14">
        <v>0.20258261263370514</v>
      </c>
      <c r="D14">
        <v>7.0298634469509125E-2</v>
      </c>
      <c r="E14">
        <v>0.17195025086402893</v>
      </c>
      <c r="F14">
        <v>0.21055804193019867</v>
      </c>
      <c r="G14">
        <v>7.2606995701789856E-2</v>
      </c>
      <c r="H14">
        <v>2.7246925979852676E-2</v>
      </c>
      <c r="I14">
        <v>4.88918237388134E-2</v>
      </c>
      <c r="J14">
        <v>0.18522985279560089</v>
      </c>
    </row>
    <row r="15" spans="1:10" x14ac:dyDescent="0.3">
      <c r="A15" t="s">
        <v>21</v>
      </c>
      <c r="B15" t="s">
        <v>36</v>
      </c>
      <c r="C15">
        <v>0.18422368168830872</v>
      </c>
      <c r="D15">
        <v>6.675296276807785E-2</v>
      </c>
      <c r="E15">
        <v>0.20601791143417358</v>
      </c>
      <c r="F15">
        <v>0.18011392652988434</v>
      </c>
      <c r="G15">
        <v>8.0074980854988098E-2</v>
      </c>
      <c r="H15">
        <v>5.3811900317668915E-2</v>
      </c>
      <c r="I15">
        <v>5.0498537719249725E-2</v>
      </c>
      <c r="J15">
        <v>0.15172135829925537</v>
      </c>
    </row>
    <row r="16" spans="1:10" x14ac:dyDescent="0.3">
      <c r="A16" t="s">
        <v>21</v>
      </c>
      <c r="B16" t="s">
        <v>37</v>
      </c>
      <c r="C16">
        <v>0.10700841248035431</v>
      </c>
      <c r="D16">
        <v>9.4373248517513275E-2</v>
      </c>
      <c r="E16">
        <v>0.16001570224761963</v>
      </c>
      <c r="F16">
        <v>0.32041853666305542</v>
      </c>
      <c r="G16">
        <v>5.6496903300285339E-2</v>
      </c>
      <c r="H16">
        <v>7.5735390186309814E-2</v>
      </c>
      <c r="I16">
        <v>2.9839994385838509E-2</v>
      </c>
      <c r="J16">
        <v>0.14983163774013519</v>
      </c>
    </row>
    <row r="17" spans="1:10" x14ac:dyDescent="0.3">
      <c r="A17" t="s">
        <v>21</v>
      </c>
      <c r="B17" t="s">
        <v>38</v>
      </c>
      <c r="C17">
        <v>0.10700841248035431</v>
      </c>
      <c r="D17">
        <v>9.4373248517513275E-2</v>
      </c>
      <c r="E17">
        <v>0.16001570224761963</v>
      </c>
      <c r="F17">
        <v>0.32041853666305542</v>
      </c>
      <c r="G17">
        <v>5.6496903300285339E-2</v>
      </c>
      <c r="H17">
        <v>7.5735390186309814E-2</v>
      </c>
      <c r="I17">
        <v>2.9839994385838509E-2</v>
      </c>
      <c r="J17">
        <v>0.14983163774013519</v>
      </c>
    </row>
    <row r="18" spans="1:10" x14ac:dyDescent="0.3">
      <c r="A18" t="s">
        <v>22</v>
      </c>
      <c r="B18" t="s">
        <v>26</v>
      </c>
      <c r="C18">
        <v>0.19752328097820282</v>
      </c>
      <c r="D18">
        <v>7.9735442996025085E-2</v>
      </c>
      <c r="E18">
        <v>0.20990432798862457</v>
      </c>
      <c r="F18">
        <v>0.1225375160574913</v>
      </c>
      <c r="G18">
        <v>8.7534092366695404E-2</v>
      </c>
      <c r="H18">
        <v>3.4299701452255249E-2</v>
      </c>
      <c r="I18">
        <v>3.568413108587265E-2</v>
      </c>
      <c r="J18">
        <v>0.19924141466617584</v>
      </c>
    </row>
    <row r="19" spans="1:10" x14ac:dyDescent="0.3">
      <c r="A19" t="s">
        <v>22</v>
      </c>
      <c r="B19" t="s">
        <v>27</v>
      </c>
      <c r="C19">
        <v>0.17440727353096008</v>
      </c>
      <c r="D19">
        <v>7.6131328940391541E-2</v>
      </c>
      <c r="E19">
        <v>0.16965824365615845</v>
      </c>
      <c r="F19">
        <v>0.22575265169143677</v>
      </c>
      <c r="G19">
        <v>6.8764209747314453E-2</v>
      </c>
      <c r="H19">
        <v>4.8497162759304047E-2</v>
      </c>
      <c r="I19">
        <v>4.0937405079603195E-2</v>
      </c>
      <c r="J19">
        <v>0.18023134768009186</v>
      </c>
    </row>
    <row r="20" spans="1:10" x14ac:dyDescent="0.3">
      <c r="A20" t="s">
        <v>22</v>
      </c>
      <c r="B20" t="s">
        <v>28</v>
      </c>
      <c r="C20">
        <v>0.10700841248035431</v>
      </c>
      <c r="D20">
        <v>9.4373248517513275E-2</v>
      </c>
      <c r="E20">
        <v>0.16001570224761963</v>
      </c>
      <c r="F20">
        <v>0.32041853666305542</v>
      </c>
      <c r="G20">
        <v>5.6496903300285339E-2</v>
      </c>
      <c r="H20">
        <v>7.5735390186309814E-2</v>
      </c>
      <c r="I20">
        <v>2.9839994385838509E-2</v>
      </c>
      <c r="J20">
        <v>0.14983163774013519</v>
      </c>
    </row>
    <row r="21" spans="1:10" x14ac:dyDescent="0.3">
      <c r="A21" t="s">
        <v>11</v>
      </c>
      <c r="B21" t="s">
        <v>111</v>
      </c>
      <c r="C21">
        <v>6.5131485462188721E-2</v>
      </c>
      <c r="D21">
        <v>0</v>
      </c>
      <c r="E21">
        <v>0.73708337545394897</v>
      </c>
      <c r="F21">
        <v>4.9449615180492401E-2</v>
      </c>
      <c r="G21">
        <v>5.3009063005447388E-2</v>
      </c>
      <c r="H21">
        <v>2.479427307844162E-2</v>
      </c>
      <c r="I21">
        <v>4.0924049913883209E-2</v>
      </c>
      <c r="J21">
        <v>2.9608149081468582E-2</v>
      </c>
    </row>
    <row r="22" spans="1:10" x14ac:dyDescent="0.3">
      <c r="A22" t="s">
        <v>11</v>
      </c>
      <c r="B22" t="s">
        <v>110</v>
      </c>
      <c r="C22">
        <v>7.4155926704406738E-2</v>
      </c>
      <c r="D22">
        <v>7.5891248881816864E-2</v>
      </c>
      <c r="E22">
        <v>0.17874085903167725</v>
      </c>
      <c r="F22">
        <v>0.36917096376419067</v>
      </c>
      <c r="G22">
        <v>8.1482522189617157E-2</v>
      </c>
      <c r="H22">
        <v>4.3683011084794998E-2</v>
      </c>
      <c r="I22">
        <v>2.4138981476426125E-2</v>
      </c>
      <c r="J22">
        <v>0.13627658784389496</v>
      </c>
    </row>
    <row r="23" spans="1:10" x14ac:dyDescent="0.3">
      <c r="A23" t="s">
        <v>11</v>
      </c>
      <c r="B23" t="s">
        <v>109</v>
      </c>
      <c r="C23">
        <v>0.23859873414039612</v>
      </c>
      <c r="D23">
        <v>5.78790083527565E-2</v>
      </c>
      <c r="E23">
        <v>0.18432614207267761</v>
      </c>
      <c r="F23">
        <v>8.0098308622837067E-2</v>
      </c>
      <c r="G23">
        <v>8.7027318775653839E-2</v>
      </c>
      <c r="H23">
        <v>1.3883410952985287E-2</v>
      </c>
      <c r="I23">
        <v>3.4982018172740936E-2</v>
      </c>
      <c r="J23">
        <v>0.26770514249801636</v>
      </c>
    </row>
    <row r="24" spans="1:10" x14ac:dyDescent="0.3">
      <c r="A24" t="s">
        <v>11</v>
      </c>
      <c r="B24" t="s">
        <v>107</v>
      </c>
      <c r="C24">
        <v>0.12107376009225845</v>
      </c>
      <c r="D24">
        <v>0.11743449419736862</v>
      </c>
      <c r="E24">
        <v>0.17354603111743927</v>
      </c>
      <c r="F24">
        <v>0.26253870129585266</v>
      </c>
      <c r="G24">
        <v>7.2399787604808807E-2</v>
      </c>
      <c r="H24">
        <v>5.8017898350954056E-2</v>
      </c>
      <c r="I24">
        <v>3.6820873618125916E-2</v>
      </c>
      <c r="J24">
        <v>0.14039245247840881</v>
      </c>
    </row>
    <row r="25" spans="1:10" x14ac:dyDescent="0.3">
      <c r="A25" t="s">
        <v>11</v>
      </c>
      <c r="B25" t="s">
        <v>108</v>
      </c>
      <c r="C25">
        <v>4.2063217610120773E-2</v>
      </c>
      <c r="D25">
        <v>8.6579941213130951E-2</v>
      </c>
      <c r="E25">
        <v>0.13289207220077515</v>
      </c>
      <c r="F25">
        <v>0.32943964004516602</v>
      </c>
      <c r="G25">
        <v>4.1025891900062561E-2</v>
      </c>
      <c r="H25">
        <v>0.19011501967906952</v>
      </c>
      <c r="I25">
        <v>7.1454264223575592E-2</v>
      </c>
      <c r="J25">
        <v>0.10642997175455093</v>
      </c>
    </row>
    <row r="26" spans="1:10" x14ac:dyDescent="0.3">
      <c r="A26" t="s">
        <v>13</v>
      </c>
      <c r="B26" t="s">
        <v>39</v>
      </c>
      <c r="C26">
        <v>0.18214152753353119</v>
      </c>
      <c r="D26">
        <v>9.3574032187461853E-2</v>
      </c>
      <c r="E26">
        <v>0.14723116159439087</v>
      </c>
      <c r="F26">
        <v>0.2173883467912674</v>
      </c>
      <c r="G26">
        <v>8.0322019755840302E-2</v>
      </c>
      <c r="H26">
        <v>4.6469740569591522E-2</v>
      </c>
      <c r="I26">
        <v>3.8662627339363098E-2</v>
      </c>
      <c r="J26">
        <v>0.17017795145511627</v>
      </c>
    </row>
    <row r="27" spans="1:10" x14ac:dyDescent="0.3">
      <c r="A27" t="s">
        <v>13</v>
      </c>
      <c r="B27" t="s">
        <v>40</v>
      </c>
      <c r="C27">
        <v>0.16438888013362885</v>
      </c>
      <c r="D27">
        <v>3.9879519492387772E-2</v>
      </c>
      <c r="E27">
        <v>0.28473156690597534</v>
      </c>
      <c r="F27">
        <v>0.12952999770641327</v>
      </c>
      <c r="G27">
        <v>6.4146719872951508E-2</v>
      </c>
      <c r="H27">
        <v>4.5775331556797028E-2</v>
      </c>
      <c r="I27">
        <v>3.4905612468719482E-2</v>
      </c>
      <c r="J27">
        <v>0.21750792860984802</v>
      </c>
    </row>
    <row r="28" spans="1:10" x14ac:dyDescent="0.3">
      <c r="A28" t="s">
        <v>15</v>
      </c>
      <c r="B28" t="s">
        <v>128</v>
      </c>
      <c r="C28">
        <v>0.17322103679180145</v>
      </c>
      <c r="D28">
        <v>9.9675834178924561E-2</v>
      </c>
      <c r="E28">
        <v>0.18337032198905945</v>
      </c>
      <c r="F28">
        <v>0.18314114212989807</v>
      </c>
      <c r="G28">
        <v>8.6357735097408295E-2</v>
      </c>
      <c r="H28">
        <v>5.0747700035572052E-2</v>
      </c>
      <c r="I28">
        <v>4.7666020691394806E-2</v>
      </c>
      <c r="J28">
        <v>0.15547028183937073</v>
      </c>
    </row>
    <row r="29" spans="1:10" x14ac:dyDescent="0.3">
      <c r="A29" t="s">
        <v>15</v>
      </c>
      <c r="B29" t="s">
        <v>129</v>
      </c>
      <c r="C29">
        <v>0.18074597418308258</v>
      </c>
      <c r="D29">
        <v>5.7902790606021881E-2</v>
      </c>
      <c r="E29">
        <v>0.18830524384975433</v>
      </c>
      <c r="F29">
        <v>0.20159685611724854</v>
      </c>
      <c r="G29">
        <v>6.5479598939418793E-2</v>
      </c>
      <c r="H29">
        <v>4.1917040944099426E-2</v>
      </c>
      <c r="I29">
        <v>2.7868280187249184E-2</v>
      </c>
      <c r="J29">
        <v>0.2113339751958847</v>
      </c>
    </row>
    <row r="30" spans="1:10" x14ac:dyDescent="0.3">
      <c r="A30" t="s">
        <v>16</v>
      </c>
      <c r="B30" t="s">
        <v>41</v>
      </c>
      <c r="C30">
        <v>0.15814945101737976</v>
      </c>
      <c r="D30">
        <v>6.2892422080039978E-2</v>
      </c>
      <c r="E30">
        <v>0.20118333399295807</v>
      </c>
      <c r="F30">
        <v>0.21111240983009338</v>
      </c>
      <c r="G30">
        <v>6.0712315142154694E-2</v>
      </c>
      <c r="H30">
        <v>6.1242029070854187E-2</v>
      </c>
      <c r="I30">
        <v>3.6624301224946976E-2</v>
      </c>
      <c r="J30">
        <v>0.18063037097454071</v>
      </c>
    </row>
    <row r="31" spans="1:10" x14ac:dyDescent="0.3">
      <c r="A31" t="s">
        <v>16</v>
      </c>
      <c r="B31" t="s">
        <v>42</v>
      </c>
      <c r="C31">
        <v>0.19589962065219879</v>
      </c>
      <c r="D31">
        <v>9.3824915587902069E-2</v>
      </c>
      <c r="E31">
        <v>0.17013560235500336</v>
      </c>
      <c r="F31">
        <v>0.17428819835186005</v>
      </c>
      <c r="G31">
        <v>9.064994752407074E-2</v>
      </c>
      <c r="H31">
        <v>3.1442165374755859E-2</v>
      </c>
      <c r="I31">
        <v>3.8564994931221008E-2</v>
      </c>
      <c r="J31">
        <v>0.18730129301548004</v>
      </c>
    </row>
    <row r="32" spans="1:10" x14ac:dyDescent="0.3">
      <c r="A32" t="s">
        <v>10</v>
      </c>
      <c r="B32" t="s">
        <v>43</v>
      </c>
      <c r="C32">
        <v>0.20170161128044128</v>
      </c>
      <c r="D32">
        <v>8.6778022348880768E-2</v>
      </c>
      <c r="E32">
        <v>0.16294118762016296</v>
      </c>
      <c r="F32">
        <v>0.16385821998119354</v>
      </c>
      <c r="G32">
        <v>7.6030179858207703E-2</v>
      </c>
      <c r="H32">
        <v>4.1643083095550537E-2</v>
      </c>
      <c r="I32">
        <v>3.6226812750101089E-2</v>
      </c>
      <c r="J32">
        <v>0.19682443141937256</v>
      </c>
    </row>
    <row r="33" spans="1:10" x14ac:dyDescent="0.3">
      <c r="A33" t="s">
        <v>10</v>
      </c>
      <c r="B33" t="s">
        <v>44</v>
      </c>
      <c r="C33">
        <v>0.15985539555549622</v>
      </c>
      <c r="D33">
        <v>7.2565361857414246E-2</v>
      </c>
      <c r="E33">
        <v>0.20188908278942108</v>
      </c>
      <c r="F33">
        <v>0.21254768967628479</v>
      </c>
      <c r="G33">
        <v>7.5515799224376678E-2</v>
      </c>
      <c r="H33">
        <v>4.9466490745544434E-2</v>
      </c>
      <c r="I33">
        <v>3.8533560931682587E-2</v>
      </c>
      <c r="J33">
        <v>0.17490747570991516</v>
      </c>
    </row>
    <row r="34" spans="1:10" x14ac:dyDescent="0.3">
      <c r="A34" t="s">
        <v>9</v>
      </c>
      <c r="B34" t="s">
        <v>47</v>
      </c>
      <c r="C34">
        <v>0.190498948097229</v>
      </c>
      <c r="D34">
        <v>0.10570234060287476</v>
      </c>
      <c r="E34">
        <v>0.13321009278297424</v>
      </c>
      <c r="F34">
        <v>0.10980122536420822</v>
      </c>
      <c r="G34">
        <v>0.11174462735652924</v>
      </c>
      <c r="H34">
        <v>3.3358015120029449E-2</v>
      </c>
      <c r="I34">
        <v>3.9106898009777069E-2</v>
      </c>
      <c r="J34">
        <v>0.23714153468608856</v>
      </c>
    </row>
    <row r="35" spans="1:10" x14ac:dyDescent="0.3">
      <c r="A35" t="s">
        <v>9</v>
      </c>
      <c r="B35" t="s">
        <v>47</v>
      </c>
      <c r="C35">
        <v>0.190498948097229</v>
      </c>
      <c r="D35">
        <v>0.10570234060287476</v>
      </c>
      <c r="E35">
        <v>0.13321009278297424</v>
      </c>
      <c r="F35">
        <v>0.10980122536420822</v>
      </c>
      <c r="G35">
        <v>0.11174462735652924</v>
      </c>
      <c r="H35">
        <v>3.3358015120029449E-2</v>
      </c>
      <c r="I35">
        <v>3.9106898009777069E-2</v>
      </c>
      <c r="J35">
        <v>0.23714153468608856</v>
      </c>
    </row>
    <row r="36" spans="1:10" x14ac:dyDescent="0.3">
      <c r="A36" t="s">
        <v>9</v>
      </c>
      <c r="B36" t="s">
        <v>48</v>
      </c>
      <c r="C36">
        <v>0.17089271545410156</v>
      </c>
      <c r="D36">
        <v>6.5901823341846466E-2</v>
      </c>
      <c r="E36">
        <v>0.21001255512237549</v>
      </c>
      <c r="F36">
        <v>0.23044013977050781</v>
      </c>
      <c r="G36">
        <v>5.9227585792541504E-2</v>
      </c>
      <c r="H36">
        <v>5.2157841622829437E-2</v>
      </c>
      <c r="I36">
        <v>3.6888662725687027E-2</v>
      </c>
      <c r="J36">
        <v>0.1595311313867569</v>
      </c>
    </row>
    <row r="37" spans="1:10" x14ac:dyDescent="0.3">
      <c r="A37" t="s">
        <v>9</v>
      </c>
      <c r="B37" t="s">
        <v>48</v>
      </c>
      <c r="C37">
        <v>0.17089271545410156</v>
      </c>
      <c r="D37">
        <v>6.5901823341846466E-2</v>
      </c>
      <c r="E37">
        <v>0.21001255512237549</v>
      </c>
      <c r="F37">
        <v>0.23044013977050781</v>
      </c>
      <c r="G37">
        <v>5.9227585792541504E-2</v>
      </c>
      <c r="H37">
        <v>5.2157841622829437E-2</v>
      </c>
      <c r="I37">
        <v>3.6888662725687027E-2</v>
      </c>
      <c r="J37">
        <v>0.1595311313867569</v>
      </c>
    </row>
    <row r="38" spans="1:10" x14ac:dyDescent="0.3">
      <c r="A38" t="s">
        <v>49</v>
      </c>
      <c r="B38" t="s">
        <v>50</v>
      </c>
      <c r="C38">
        <v>0.12288486957550049</v>
      </c>
      <c r="D38">
        <v>0.14710386097431183</v>
      </c>
      <c r="E38">
        <v>0.16715236008167267</v>
      </c>
      <c r="F38">
        <v>0.16796424984931946</v>
      </c>
      <c r="G38">
        <v>9.2560477554798126E-2</v>
      </c>
      <c r="H38">
        <v>4.0541328489780426E-2</v>
      </c>
      <c r="I38">
        <v>2.3773627355694771E-2</v>
      </c>
      <c r="J38">
        <v>0.19436715543270111</v>
      </c>
    </row>
    <row r="39" spans="1:10" x14ac:dyDescent="0.3">
      <c r="A39" t="s">
        <v>49</v>
      </c>
      <c r="B39" t="s">
        <v>51</v>
      </c>
      <c r="C39">
        <v>0.17175117135047913</v>
      </c>
      <c r="D39">
        <v>7.0071332156658173E-2</v>
      </c>
      <c r="E39">
        <v>0.15334777534008026</v>
      </c>
      <c r="F39">
        <v>0.20449590682983398</v>
      </c>
      <c r="G39">
        <v>8.0132581293582916E-2</v>
      </c>
      <c r="H39">
        <v>4.1375946253538132E-2</v>
      </c>
      <c r="I39">
        <v>4.7857474535703659E-2</v>
      </c>
      <c r="J39">
        <v>0.21566858887672424</v>
      </c>
    </row>
    <row r="40" spans="1:10" x14ac:dyDescent="0.3">
      <c r="A40" t="s">
        <v>49</v>
      </c>
      <c r="B40" t="s">
        <v>52</v>
      </c>
      <c r="C40">
        <v>0.22755156457424164</v>
      </c>
      <c r="D40">
        <v>2.7058575302362442E-2</v>
      </c>
      <c r="E40">
        <v>0.22923362255096436</v>
      </c>
      <c r="F40">
        <v>0.20333713293075562</v>
      </c>
      <c r="G40">
        <v>5.770844966173172E-2</v>
      </c>
      <c r="H40">
        <v>5.5214524269104004E-2</v>
      </c>
      <c r="I40">
        <v>4.0660850703716278E-2</v>
      </c>
      <c r="J40">
        <v>0.1482568085193634</v>
      </c>
    </row>
    <row r="41" spans="1:10" x14ac:dyDescent="0.3">
      <c r="A41" t="s">
        <v>12</v>
      </c>
      <c r="B41" t="s">
        <v>114</v>
      </c>
      <c r="C41">
        <v>0.20385541021823883</v>
      </c>
      <c r="D41">
        <v>5.2367787808179855E-2</v>
      </c>
      <c r="E41">
        <v>0.18247121572494507</v>
      </c>
      <c r="F41">
        <v>0.18096268177032471</v>
      </c>
      <c r="G41">
        <v>7.3528394103050232E-2</v>
      </c>
      <c r="H41">
        <v>4.7542713582515717E-2</v>
      </c>
      <c r="I41">
        <v>3.8114659488201141E-2</v>
      </c>
      <c r="J41">
        <v>0.20402990281581879</v>
      </c>
    </row>
    <row r="42" spans="1:10" x14ac:dyDescent="0.3">
      <c r="A42" t="s">
        <v>12</v>
      </c>
      <c r="B42" t="s">
        <v>113</v>
      </c>
      <c r="C42">
        <v>0.10612935572862625</v>
      </c>
      <c r="D42">
        <v>4.6171620488166809E-2</v>
      </c>
      <c r="E42">
        <v>0.34427374601364136</v>
      </c>
      <c r="F42">
        <v>0.16609989106655121</v>
      </c>
      <c r="G42">
        <v>9.9162019789218903E-2</v>
      </c>
      <c r="H42">
        <v>0</v>
      </c>
      <c r="I42">
        <v>3.8299731910228729E-2</v>
      </c>
      <c r="J42">
        <v>0.16634626686573029</v>
      </c>
    </row>
    <row r="43" spans="1:10" x14ac:dyDescent="0.3">
      <c r="A43" t="s">
        <v>12</v>
      </c>
      <c r="B43" t="s">
        <v>112</v>
      </c>
      <c r="C43">
        <v>0.19942489266395569</v>
      </c>
      <c r="D43">
        <v>0.10196521878242493</v>
      </c>
      <c r="E43">
        <v>8.3635807037353516E-2</v>
      </c>
      <c r="F43">
        <v>0.23739250004291534</v>
      </c>
      <c r="G43">
        <v>8.1960789859294891E-2</v>
      </c>
      <c r="H43">
        <v>5.3222142159938812E-2</v>
      </c>
      <c r="I43">
        <v>4.2735651135444641E-2</v>
      </c>
      <c r="J43">
        <v>0.18413956463336945</v>
      </c>
    </row>
    <row r="44" spans="1:10" x14ac:dyDescent="0.3">
      <c r="A44" t="s">
        <v>8</v>
      </c>
      <c r="B44" t="s">
        <v>115</v>
      </c>
      <c r="C44">
        <v>0.21062463521957397</v>
      </c>
      <c r="D44">
        <v>7.2656154632568359E-2</v>
      </c>
      <c r="E44">
        <v>0.16567179560661316</v>
      </c>
      <c r="F44">
        <v>0.18634296953678131</v>
      </c>
      <c r="G44">
        <v>7.4839845299720764E-2</v>
      </c>
      <c r="H44">
        <v>4.5927662402391434E-2</v>
      </c>
      <c r="I44">
        <v>3.8077250123023987E-2</v>
      </c>
      <c r="J44">
        <v>0.18346799910068512</v>
      </c>
    </row>
    <row r="45" spans="1:10" x14ac:dyDescent="0.3">
      <c r="A45" t="s">
        <v>8</v>
      </c>
      <c r="B45" t="s">
        <v>74</v>
      </c>
      <c r="C45">
        <v>0.15551924705505371</v>
      </c>
      <c r="D45">
        <v>8.2094304263591766E-2</v>
      </c>
      <c r="E45">
        <v>0.19884662330150604</v>
      </c>
      <c r="F45">
        <v>0.19651193916797638</v>
      </c>
      <c r="G45">
        <v>7.6296336948871613E-2</v>
      </c>
      <c r="H45">
        <v>4.6459019184112549E-2</v>
      </c>
      <c r="I45">
        <v>3.7270218133926392E-2</v>
      </c>
      <c r="J45">
        <v>0.18420083820819855</v>
      </c>
    </row>
    <row r="46" spans="1:10" x14ac:dyDescent="0.3">
      <c r="A46" t="s">
        <v>14</v>
      </c>
      <c r="B46" t="s">
        <v>137</v>
      </c>
      <c r="C46">
        <v>0.15419358015060425</v>
      </c>
      <c r="D46">
        <v>8.2275331020355225E-2</v>
      </c>
      <c r="E46">
        <v>0.19544690847396851</v>
      </c>
      <c r="F46">
        <v>0.21537497639656067</v>
      </c>
      <c r="G46">
        <v>7.1584306657314301E-2</v>
      </c>
      <c r="H46">
        <v>4.9558538943529129E-2</v>
      </c>
      <c r="I46">
        <v>3.1480401754379272E-2</v>
      </c>
      <c r="J46">
        <v>0.1759001612663269</v>
      </c>
    </row>
    <row r="47" spans="1:10" x14ac:dyDescent="0.3">
      <c r="A47" t="s">
        <v>14</v>
      </c>
      <c r="B47" t="s">
        <v>138</v>
      </c>
      <c r="C47">
        <v>0.14651811122894287</v>
      </c>
      <c r="D47">
        <v>0.10742776840925217</v>
      </c>
      <c r="E47">
        <v>0.19016064703464508</v>
      </c>
      <c r="F47">
        <v>0.16800487041473389</v>
      </c>
      <c r="G47">
        <v>8.8863857090473175E-2</v>
      </c>
      <c r="H47">
        <v>5.2969887852668762E-2</v>
      </c>
      <c r="I47">
        <v>4.7214511781930923E-2</v>
      </c>
      <c r="J47">
        <v>0.17928308248519897</v>
      </c>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tabColor theme="1"/>
  </sheetPr>
  <dimension ref="A1:L17"/>
  <sheetViews>
    <sheetView workbookViewId="0">
      <selection activeCell="E13" sqref="E13"/>
    </sheetView>
  </sheetViews>
  <sheetFormatPr baseColWidth="10" defaultColWidth="8.77734375" defaultRowHeight="14.4" x14ac:dyDescent="0.3"/>
  <sheetData>
    <row r="1" spans="1:12" x14ac:dyDescent="0.3">
      <c r="A1" t="s">
        <v>5</v>
      </c>
      <c r="B1" t="s">
        <v>216</v>
      </c>
      <c r="C1" t="s">
        <v>217</v>
      </c>
      <c r="D1" t="s">
        <v>218</v>
      </c>
      <c r="E1" t="s">
        <v>219</v>
      </c>
      <c r="F1" t="s">
        <v>220</v>
      </c>
      <c r="G1" t="s">
        <v>221</v>
      </c>
      <c r="H1" t="s">
        <v>222</v>
      </c>
      <c r="I1" t="s">
        <v>223</v>
      </c>
      <c r="J1" t="s">
        <v>224</v>
      </c>
      <c r="K1" t="s">
        <v>225</v>
      </c>
      <c r="L1" t="s">
        <v>226</v>
      </c>
    </row>
    <row r="2" spans="1:12" x14ac:dyDescent="0.3">
      <c r="A2" t="s">
        <v>130</v>
      </c>
      <c r="B2">
        <v>1</v>
      </c>
      <c r="C2">
        <v>1</v>
      </c>
      <c r="D2">
        <v>1</v>
      </c>
      <c r="E2">
        <v>1</v>
      </c>
      <c r="F2">
        <v>1</v>
      </c>
      <c r="G2">
        <v>1</v>
      </c>
      <c r="H2">
        <v>1</v>
      </c>
      <c r="I2">
        <v>1</v>
      </c>
      <c r="J2">
        <v>1</v>
      </c>
      <c r="K2">
        <v>1</v>
      </c>
      <c r="L2">
        <v>1</v>
      </c>
    </row>
    <row r="3" spans="1:12" x14ac:dyDescent="0.3">
      <c r="A3" t="s">
        <v>6</v>
      </c>
      <c r="E3">
        <v>1</v>
      </c>
      <c r="F3">
        <v>1</v>
      </c>
      <c r="G3">
        <v>1</v>
      </c>
      <c r="H3">
        <v>1</v>
      </c>
      <c r="I3">
        <v>1</v>
      </c>
    </row>
    <row r="4" spans="1:12" x14ac:dyDescent="0.3">
      <c r="A4" t="s">
        <v>7</v>
      </c>
      <c r="B4">
        <v>1</v>
      </c>
      <c r="C4">
        <v>1</v>
      </c>
      <c r="D4">
        <v>1</v>
      </c>
      <c r="E4">
        <v>1</v>
      </c>
      <c r="F4">
        <v>1</v>
      </c>
      <c r="G4">
        <v>1</v>
      </c>
      <c r="H4">
        <v>1</v>
      </c>
      <c r="I4">
        <v>1</v>
      </c>
      <c r="J4">
        <v>1</v>
      </c>
      <c r="K4">
        <v>1</v>
      </c>
      <c r="L4">
        <v>1</v>
      </c>
    </row>
    <row r="5" spans="1:12" x14ac:dyDescent="0.3">
      <c r="A5" t="s">
        <v>8</v>
      </c>
      <c r="B5">
        <v>1</v>
      </c>
      <c r="E5">
        <v>1</v>
      </c>
      <c r="F5">
        <v>1</v>
      </c>
      <c r="G5">
        <v>1</v>
      </c>
      <c r="H5">
        <v>1</v>
      </c>
      <c r="I5">
        <v>1</v>
      </c>
      <c r="J5">
        <v>1</v>
      </c>
      <c r="K5">
        <v>1</v>
      </c>
      <c r="L5">
        <v>1</v>
      </c>
    </row>
    <row r="6" spans="1:12" x14ac:dyDescent="0.3">
      <c r="A6" t="s">
        <v>9</v>
      </c>
      <c r="B6">
        <v>1</v>
      </c>
      <c r="C6">
        <v>1</v>
      </c>
      <c r="H6">
        <v>1</v>
      </c>
      <c r="I6">
        <v>1</v>
      </c>
      <c r="J6">
        <v>1</v>
      </c>
      <c r="K6">
        <v>1</v>
      </c>
      <c r="L6">
        <v>1</v>
      </c>
    </row>
    <row r="7" spans="1:12" x14ac:dyDescent="0.3">
      <c r="A7" t="s">
        <v>131</v>
      </c>
      <c r="B7">
        <v>1</v>
      </c>
      <c r="C7">
        <v>1</v>
      </c>
      <c r="D7">
        <v>1</v>
      </c>
      <c r="E7">
        <v>1</v>
      </c>
      <c r="F7">
        <v>1</v>
      </c>
      <c r="G7">
        <v>1</v>
      </c>
      <c r="H7">
        <v>1</v>
      </c>
      <c r="I7">
        <v>1</v>
      </c>
      <c r="J7">
        <v>1</v>
      </c>
      <c r="K7">
        <v>1</v>
      </c>
      <c r="L7">
        <v>1</v>
      </c>
    </row>
    <row r="8" spans="1:12" x14ac:dyDescent="0.3">
      <c r="A8" t="s">
        <v>132</v>
      </c>
      <c r="B8">
        <v>1</v>
      </c>
      <c r="C8">
        <v>1</v>
      </c>
      <c r="D8">
        <v>1</v>
      </c>
      <c r="E8">
        <v>1</v>
      </c>
      <c r="F8">
        <v>1</v>
      </c>
      <c r="I8">
        <v>1</v>
      </c>
      <c r="J8">
        <v>1</v>
      </c>
      <c r="K8">
        <v>1</v>
      </c>
      <c r="L8">
        <v>1</v>
      </c>
    </row>
    <row r="9" spans="1:12" x14ac:dyDescent="0.3">
      <c r="A9" t="s">
        <v>133</v>
      </c>
      <c r="D9">
        <v>1</v>
      </c>
      <c r="E9">
        <v>1</v>
      </c>
      <c r="F9">
        <v>1</v>
      </c>
      <c r="G9">
        <v>1</v>
      </c>
      <c r="H9">
        <v>1</v>
      </c>
      <c r="I9">
        <v>1</v>
      </c>
      <c r="J9">
        <v>1</v>
      </c>
      <c r="K9">
        <v>1</v>
      </c>
      <c r="L9">
        <v>1</v>
      </c>
    </row>
    <row r="10" spans="1:12" x14ac:dyDescent="0.3">
      <c r="A10" t="s">
        <v>10</v>
      </c>
      <c r="D10">
        <v>1</v>
      </c>
      <c r="E10">
        <v>1</v>
      </c>
      <c r="F10">
        <v>1</v>
      </c>
      <c r="G10">
        <v>1</v>
      </c>
      <c r="H10">
        <v>1</v>
      </c>
      <c r="I10">
        <v>1</v>
      </c>
      <c r="J10">
        <v>1</v>
      </c>
      <c r="K10">
        <v>1</v>
      </c>
      <c r="L10">
        <v>1</v>
      </c>
    </row>
    <row r="11" spans="1:12" x14ac:dyDescent="0.3">
      <c r="A11" t="s">
        <v>11</v>
      </c>
      <c r="B11">
        <v>1</v>
      </c>
      <c r="C11">
        <v>1</v>
      </c>
      <c r="D11">
        <v>1</v>
      </c>
      <c r="E11">
        <v>1</v>
      </c>
      <c r="F11">
        <v>1</v>
      </c>
      <c r="G11">
        <v>1</v>
      </c>
      <c r="H11">
        <v>1</v>
      </c>
      <c r="I11">
        <v>1</v>
      </c>
      <c r="J11">
        <v>1</v>
      </c>
      <c r="K11">
        <v>1</v>
      </c>
      <c r="L11">
        <v>1</v>
      </c>
    </row>
    <row r="12" spans="1:12" x14ac:dyDescent="0.3">
      <c r="A12" t="s">
        <v>12</v>
      </c>
      <c r="B12">
        <v>1</v>
      </c>
      <c r="C12">
        <v>1</v>
      </c>
      <c r="D12">
        <v>1</v>
      </c>
      <c r="E12">
        <v>1</v>
      </c>
      <c r="F12">
        <v>1</v>
      </c>
      <c r="G12">
        <v>1</v>
      </c>
      <c r="H12">
        <v>1</v>
      </c>
      <c r="I12">
        <v>1</v>
      </c>
      <c r="J12">
        <v>1</v>
      </c>
      <c r="K12">
        <v>1</v>
      </c>
    </row>
    <row r="13" spans="1:12" x14ac:dyDescent="0.3">
      <c r="A13" t="s">
        <v>13</v>
      </c>
      <c r="G13">
        <v>1</v>
      </c>
      <c r="H13">
        <v>1</v>
      </c>
      <c r="I13">
        <v>1</v>
      </c>
      <c r="J13">
        <v>1</v>
      </c>
      <c r="K13">
        <v>1</v>
      </c>
      <c r="L13">
        <v>1</v>
      </c>
    </row>
    <row r="14" spans="1:12" x14ac:dyDescent="0.3">
      <c r="A14" t="s">
        <v>14</v>
      </c>
      <c r="F14">
        <v>1</v>
      </c>
      <c r="G14">
        <v>1</v>
      </c>
      <c r="H14">
        <v>1</v>
      </c>
      <c r="I14">
        <v>1</v>
      </c>
      <c r="J14">
        <v>1</v>
      </c>
      <c r="K14">
        <v>1</v>
      </c>
      <c r="L14">
        <v>1</v>
      </c>
    </row>
    <row r="15" spans="1:12" x14ac:dyDescent="0.3">
      <c r="A15" t="s">
        <v>134</v>
      </c>
      <c r="B15">
        <v>1</v>
      </c>
      <c r="C15">
        <v>1</v>
      </c>
      <c r="D15">
        <v>1</v>
      </c>
      <c r="E15">
        <v>1</v>
      </c>
      <c r="F15">
        <v>1</v>
      </c>
      <c r="G15">
        <v>1</v>
      </c>
      <c r="H15">
        <v>1</v>
      </c>
      <c r="I15">
        <v>1</v>
      </c>
      <c r="J15">
        <v>1</v>
      </c>
      <c r="K15">
        <v>1</v>
      </c>
      <c r="L15">
        <v>1</v>
      </c>
    </row>
    <row r="16" spans="1:12" x14ac:dyDescent="0.3">
      <c r="A16" t="s">
        <v>15</v>
      </c>
      <c r="B16">
        <v>1</v>
      </c>
      <c r="C16">
        <v>1</v>
      </c>
      <c r="D16">
        <v>1</v>
      </c>
      <c r="E16">
        <v>1</v>
      </c>
      <c r="F16">
        <v>1</v>
      </c>
      <c r="G16">
        <v>1</v>
      </c>
      <c r="H16">
        <v>1</v>
      </c>
      <c r="I16">
        <v>1</v>
      </c>
      <c r="J16">
        <v>1</v>
      </c>
      <c r="K16">
        <v>1</v>
      </c>
      <c r="L16">
        <v>1</v>
      </c>
    </row>
    <row r="17" spans="1:12" x14ac:dyDescent="0.3">
      <c r="A17" t="s">
        <v>16</v>
      </c>
      <c r="D17">
        <v>1</v>
      </c>
      <c r="E17">
        <v>1</v>
      </c>
      <c r="F17">
        <v>1</v>
      </c>
      <c r="G17">
        <v>1</v>
      </c>
      <c r="H17">
        <v>1</v>
      </c>
      <c r="I17">
        <v>1</v>
      </c>
      <c r="J17">
        <v>1</v>
      </c>
      <c r="K17">
        <v>1</v>
      </c>
      <c r="L17">
        <v>1</v>
      </c>
    </row>
  </sheetData>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8">
    <tabColor theme="1"/>
  </sheetPr>
  <dimension ref="A1:L17"/>
  <sheetViews>
    <sheetView workbookViewId="0">
      <selection activeCell="A11" sqref="A11"/>
    </sheetView>
  </sheetViews>
  <sheetFormatPr baseColWidth="10" defaultColWidth="8.77734375" defaultRowHeight="14.4" x14ac:dyDescent="0.3"/>
  <sheetData>
    <row r="1" spans="1:12" x14ac:dyDescent="0.3">
      <c r="A1" t="s">
        <v>5</v>
      </c>
      <c r="B1" t="s">
        <v>216</v>
      </c>
      <c r="C1" t="s">
        <v>217</v>
      </c>
      <c r="D1" t="s">
        <v>218</v>
      </c>
      <c r="E1" t="s">
        <v>219</v>
      </c>
      <c r="F1" t="s">
        <v>220</v>
      </c>
      <c r="G1" t="s">
        <v>221</v>
      </c>
      <c r="H1" t="s">
        <v>222</v>
      </c>
      <c r="I1" t="s">
        <v>223</v>
      </c>
      <c r="J1" t="s">
        <v>224</v>
      </c>
      <c r="K1" t="s">
        <v>225</v>
      </c>
      <c r="L1" t="s">
        <v>226</v>
      </c>
    </row>
    <row r="2" spans="1:12" x14ac:dyDescent="0.3">
      <c r="A2" t="s">
        <v>130</v>
      </c>
      <c r="B2">
        <v>0</v>
      </c>
      <c r="C2">
        <v>4.4923630775883794E-4</v>
      </c>
      <c r="D2">
        <v>2.0366599783301353E-3</v>
      </c>
      <c r="E2">
        <v>6.7249493440613151E-4</v>
      </c>
      <c r="F2">
        <v>4.0899794548749924E-3</v>
      </c>
      <c r="G2">
        <v>0</v>
      </c>
      <c r="H2">
        <v>0</v>
      </c>
      <c r="I2">
        <v>1.7335314769297838E-3</v>
      </c>
      <c r="J2">
        <v>0</v>
      </c>
      <c r="K2">
        <v>0</v>
      </c>
      <c r="L2">
        <v>0</v>
      </c>
    </row>
    <row r="3" spans="1:12" x14ac:dyDescent="0.3">
      <c r="A3" t="s">
        <v>6</v>
      </c>
      <c r="E3">
        <v>0.68224614858627319</v>
      </c>
      <c r="F3">
        <v>0.5230061411857605</v>
      </c>
      <c r="G3">
        <v>9.663865715265274E-2</v>
      </c>
      <c r="H3">
        <v>0.10375276207923889</v>
      </c>
      <c r="I3">
        <v>0.20802377164363861</v>
      </c>
    </row>
    <row r="4" spans="1:12" x14ac:dyDescent="0.3">
      <c r="A4" t="s">
        <v>7</v>
      </c>
      <c r="B4">
        <v>0</v>
      </c>
      <c r="C4">
        <v>1.7969452310353518E-3</v>
      </c>
      <c r="D4">
        <v>1.0183299891650677E-3</v>
      </c>
      <c r="E4">
        <v>1.0087424889206886E-3</v>
      </c>
      <c r="F4">
        <v>1.5337422955781221E-3</v>
      </c>
      <c r="G4">
        <v>0.26050421595573425</v>
      </c>
      <c r="H4">
        <v>8.2229577004909515E-2</v>
      </c>
      <c r="I4">
        <v>5.0767708569765091E-2</v>
      </c>
      <c r="J4">
        <v>3.445851057767868E-2</v>
      </c>
      <c r="K4">
        <v>2.4653313681483269E-2</v>
      </c>
      <c r="L4">
        <v>1.2602393981069326E-3</v>
      </c>
    </row>
    <row r="5" spans="1:12" x14ac:dyDescent="0.3">
      <c r="A5" t="s">
        <v>8</v>
      </c>
      <c r="B5">
        <v>0.6670454740524292</v>
      </c>
      <c r="E5">
        <v>0.79219907522201538</v>
      </c>
      <c r="F5">
        <v>5.7259712368249893E-2</v>
      </c>
      <c r="G5">
        <v>6.0424171388149261E-2</v>
      </c>
      <c r="H5">
        <v>9.1887414455413818E-2</v>
      </c>
      <c r="I5">
        <v>9.6334822475910187E-2</v>
      </c>
      <c r="J5">
        <v>0.18706047534942627</v>
      </c>
      <c r="K5">
        <v>0.12018489837646484</v>
      </c>
      <c r="L5">
        <v>1.1342154815793037E-2</v>
      </c>
    </row>
    <row r="6" spans="1:12" x14ac:dyDescent="0.3">
      <c r="A6" t="s">
        <v>9</v>
      </c>
      <c r="B6">
        <v>2.2727272007614374E-3</v>
      </c>
      <c r="C6">
        <v>0.53279423713684082</v>
      </c>
      <c r="H6">
        <v>0.42660045623779297</v>
      </c>
      <c r="I6">
        <v>0.13298662006855011</v>
      </c>
      <c r="J6">
        <v>0</v>
      </c>
      <c r="K6">
        <v>0</v>
      </c>
      <c r="L6">
        <v>0</v>
      </c>
    </row>
    <row r="7" spans="1:12" x14ac:dyDescent="0.3">
      <c r="A7" t="s">
        <v>131</v>
      </c>
      <c r="B7">
        <v>9.0909093618392944E-2</v>
      </c>
      <c r="C7">
        <v>0.13701707124710083</v>
      </c>
      <c r="D7">
        <v>0.39154785871505737</v>
      </c>
      <c r="E7">
        <v>3.4297242760658264E-2</v>
      </c>
      <c r="F7">
        <v>5.6237217038869858E-2</v>
      </c>
      <c r="G7">
        <v>4.0416166186332703E-2</v>
      </c>
      <c r="H7">
        <v>0.15066225826740265</v>
      </c>
      <c r="I7">
        <v>0.10549777001142502</v>
      </c>
      <c r="J7">
        <v>0.14275668561458588</v>
      </c>
      <c r="K7">
        <v>0.10554699599742889</v>
      </c>
      <c r="L7">
        <v>0</v>
      </c>
    </row>
    <row r="8" spans="1:12" x14ac:dyDescent="0.3">
      <c r="A8" t="s">
        <v>132</v>
      </c>
      <c r="B8">
        <v>5.681818351149559E-3</v>
      </c>
      <c r="C8">
        <v>4.4923629611730576E-3</v>
      </c>
      <c r="D8">
        <v>5.6008147075772285E-3</v>
      </c>
      <c r="E8">
        <v>3.3624747302383184E-3</v>
      </c>
      <c r="F8">
        <v>4.6012271195650101E-3</v>
      </c>
      <c r="I8">
        <v>0.68573552370071411</v>
      </c>
      <c r="J8">
        <v>0</v>
      </c>
      <c r="K8">
        <v>0</v>
      </c>
      <c r="L8">
        <v>0</v>
      </c>
    </row>
    <row r="9" spans="1:12" x14ac:dyDescent="0.3">
      <c r="A9" t="s">
        <v>133</v>
      </c>
      <c r="D9">
        <v>0.17973522841930389</v>
      </c>
      <c r="E9">
        <v>0.42602556943893433</v>
      </c>
      <c r="F9">
        <v>5.5214725434780121E-2</v>
      </c>
      <c r="G9">
        <v>0.1856742650270462</v>
      </c>
      <c r="H9">
        <v>0.22516556084156036</v>
      </c>
      <c r="I9">
        <v>0.17434373497962952</v>
      </c>
      <c r="J9">
        <v>6.8213783204555511E-2</v>
      </c>
      <c r="K9">
        <v>7.1648687124252319E-2</v>
      </c>
      <c r="L9">
        <v>0.1253938227891922</v>
      </c>
    </row>
    <row r="10" spans="1:12" x14ac:dyDescent="0.3">
      <c r="A10" t="s">
        <v>10</v>
      </c>
      <c r="D10">
        <v>0.56160897016525269</v>
      </c>
      <c r="E10">
        <v>0.33019500970840454</v>
      </c>
      <c r="F10">
        <v>5.1124743185937405E-4</v>
      </c>
      <c r="G10">
        <v>1.2004801537841558E-3</v>
      </c>
      <c r="H10">
        <v>0</v>
      </c>
      <c r="I10">
        <v>2.4764734553173184E-4</v>
      </c>
      <c r="J10">
        <v>0</v>
      </c>
      <c r="K10">
        <v>0</v>
      </c>
      <c r="L10">
        <v>6.3011969905346632E-4</v>
      </c>
    </row>
    <row r="11" spans="1:12" x14ac:dyDescent="0.3">
      <c r="A11" t="s">
        <v>11</v>
      </c>
      <c r="B11">
        <v>0.33295455574989319</v>
      </c>
      <c r="C11">
        <v>0.57232701778411865</v>
      </c>
      <c r="D11">
        <v>0.37474542856216431</v>
      </c>
      <c r="E11">
        <v>0.20981842279434204</v>
      </c>
      <c r="F11">
        <v>0.32310837507247925</v>
      </c>
      <c r="G11">
        <v>0.53201282024383545</v>
      </c>
      <c r="H11">
        <v>0.4922737181186676</v>
      </c>
      <c r="I11">
        <v>0.48415055871009827</v>
      </c>
      <c r="J11">
        <v>0.36568212509155273</v>
      </c>
      <c r="K11">
        <v>0.43836671113967896</v>
      </c>
      <c r="L11">
        <v>0.4240705668926239</v>
      </c>
    </row>
    <row r="12" spans="1:12" x14ac:dyDescent="0.3">
      <c r="A12" t="s">
        <v>12</v>
      </c>
      <c r="B12">
        <v>0</v>
      </c>
      <c r="C12">
        <v>0</v>
      </c>
      <c r="D12">
        <v>3.5641547292470932E-3</v>
      </c>
      <c r="E12">
        <v>0.25151312351226807</v>
      </c>
      <c r="F12">
        <v>3.5787320230156183E-3</v>
      </c>
      <c r="G12">
        <v>1.2805121950805187E-2</v>
      </c>
      <c r="H12">
        <v>1.5176600776612759E-2</v>
      </c>
      <c r="I12">
        <v>3.9623575285077095E-3</v>
      </c>
      <c r="J12">
        <v>0</v>
      </c>
      <c r="K12">
        <v>0</v>
      </c>
    </row>
    <row r="13" spans="1:12" x14ac:dyDescent="0.3">
      <c r="A13" t="s">
        <v>13</v>
      </c>
      <c r="G13">
        <v>0.20968388020992279</v>
      </c>
      <c r="H13">
        <v>0.71743929386138916</v>
      </c>
      <c r="I13">
        <v>4.2100050486624241E-3</v>
      </c>
      <c r="J13">
        <v>0</v>
      </c>
      <c r="K13">
        <v>0</v>
      </c>
      <c r="L13">
        <v>6.3011969905346632E-4</v>
      </c>
    </row>
    <row r="14" spans="1:12" x14ac:dyDescent="0.3">
      <c r="A14" t="s">
        <v>14</v>
      </c>
      <c r="F14">
        <v>0.37832310795783997</v>
      </c>
      <c r="G14">
        <v>0.42056822776794434</v>
      </c>
      <c r="H14">
        <v>0.42798012495040894</v>
      </c>
      <c r="I14">
        <v>0.46186229586601257</v>
      </c>
      <c r="J14">
        <v>0.552742600440979</v>
      </c>
      <c r="K14">
        <v>0.5585516095161438</v>
      </c>
      <c r="L14">
        <v>0.43541273474693298</v>
      </c>
    </row>
    <row r="15" spans="1:12" x14ac:dyDescent="0.3">
      <c r="A15" t="s">
        <v>134</v>
      </c>
      <c r="B15">
        <v>0</v>
      </c>
      <c r="C15">
        <v>0</v>
      </c>
      <c r="D15">
        <v>0</v>
      </c>
      <c r="E15">
        <v>0</v>
      </c>
      <c r="F15">
        <v>0</v>
      </c>
      <c r="G15">
        <v>0</v>
      </c>
      <c r="H15">
        <v>0</v>
      </c>
      <c r="I15">
        <v>0</v>
      </c>
      <c r="J15">
        <v>0</v>
      </c>
      <c r="K15">
        <v>0</v>
      </c>
      <c r="L15">
        <v>0</v>
      </c>
    </row>
    <row r="16" spans="1:12" x14ac:dyDescent="0.3">
      <c r="A16" t="s">
        <v>15</v>
      </c>
      <c r="B16">
        <v>0</v>
      </c>
      <c r="C16">
        <v>0</v>
      </c>
      <c r="D16">
        <v>3.0549897346645594E-3</v>
      </c>
      <c r="E16">
        <v>2.3537322413176298E-3</v>
      </c>
      <c r="F16">
        <v>5.1124743185937405E-4</v>
      </c>
      <c r="G16">
        <v>0</v>
      </c>
      <c r="H16">
        <v>0</v>
      </c>
      <c r="I16">
        <v>0</v>
      </c>
      <c r="J16">
        <v>0</v>
      </c>
      <c r="K16">
        <v>0</v>
      </c>
      <c r="L16">
        <v>0</v>
      </c>
    </row>
    <row r="17" spans="1:12" x14ac:dyDescent="0.3">
      <c r="A17" t="s">
        <v>16</v>
      </c>
      <c r="D17">
        <v>0.56109976768493652</v>
      </c>
      <c r="E17">
        <v>0.32683256268501282</v>
      </c>
      <c r="F17">
        <v>0</v>
      </c>
      <c r="G17">
        <v>0.34913966059684753</v>
      </c>
      <c r="H17">
        <v>0.33774834871292114</v>
      </c>
      <c r="I17">
        <v>0.20406141877174377</v>
      </c>
      <c r="J17">
        <v>2.8129394631832838E-3</v>
      </c>
      <c r="K17">
        <v>2.3112480994313955E-3</v>
      </c>
      <c r="L17">
        <v>1.2602393981069326E-3</v>
      </c>
    </row>
  </sheetData>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9">
    <tabColor theme="1"/>
  </sheetPr>
  <dimension ref="A1:L18"/>
  <sheetViews>
    <sheetView workbookViewId="0">
      <selection activeCell="A14" sqref="A14"/>
    </sheetView>
  </sheetViews>
  <sheetFormatPr baseColWidth="10" defaultColWidth="8.77734375" defaultRowHeight="14.4" x14ac:dyDescent="0.3"/>
  <sheetData>
    <row r="1" spans="1:12" ht="15" thickBot="1" x14ac:dyDescent="0.35">
      <c r="A1" s="98" t="s">
        <v>302</v>
      </c>
      <c r="B1" s="99"/>
      <c r="C1" s="99"/>
      <c r="D1" s="99"/>
      <c r="E1" s="99"/>
      <c r="F1" s="99"/>
      <c r="G1" s="99"/>
      <c r="H1" s="99"/>
      <c r="I1" s="99"/>
      <c r="J1" s="99"/>
      <c r="K1" s="99"/>
      <c r="L1" s="100"/>
    </row>
    <row r="2" spans="1:12" ht="15" thickBot="1" x14ac:dyDescent="0.35">
      <c r="A2" s="35"/>
      <c r="B2" s="36">
        <v>1972</v>
      </c>
      <c r="C2" s="36">
        <v>1975</v>
      </c>
      <c r="D2" s="36">
        <v>1979</v>
      </c>
      <c r="E2" s="36">
        <v>1983</v>
      </c>
      <c r="F2" s="36">
        <v>1987</v>
      </c>
      <c r="G2" s="36">
        <v>1995</v>
      </c>
      <c r="H2" s="36">
        <v>1999</v>
      </c>
      <c r="I2" s="36">
        <v>2003</v>
      </c>
      <c r="J2" s="36">
        <v>2007</v>
      </c>
      <c r="K2" s="36">
        <v>2011</v>
      </c>
      <c r="L2" s="37">
        <v>2015</v>
      </c>
    </row>
    <row r="3" spans="1:12" x14ac:dyDescent="0.3">
      <c r="A3" s="13" t="s">
        <v>130</v>
      </c>
      <c r="B3" s="30">
        <f>r_miss!B2</f>
        <v>0</v>
      </c>
      <c r="C3" s="30">
        <f>r_miss!C2</f>
        <v>4.4923630775883794E-4</v>
      </c>
      <c r="D3" s="30">
        <f>r_miss!D2</f>
        <v>2.0366599783301353E-3</v>
      </c>
      <c r="E3" s="30">
        <f>r_miss!E2</f>
        <v>6.7249493440613151E-4</v>
      </c>
      <c r="F3" s="30">
        <f>r_miss!F2</f>
        <v>4.0899794548749924E-3</v>
      </c>
      <c r="G3" s="30">
        <f>r_miss!G2</f>
        <v>0</v>
      </c>
      <c r="H3" s="30">
        <f>r_miss!H2</f>
        <v>0</v>
      </c>
      <c r="I3" s="30">
        <f>r_miss!I2</f>
        <v>1.7335314769297838E-3</v>
      </c>
      <c r="J3" s="30">
        <f>r_miss!J2</f>
        <v>0</v>
      </c>
      <c r="K3" s="30">
        <f>r_miss!K2</f>
        <v>0</v>
      </c>
      <c r="L3" s="30">
        <f>r_miss!L2</f>
        <v>0</v>
      </c>
    </row>
    <row r="4" spans="1:12" x14ac:dyDescent="0.3">
      <c r="A4" s="13" t="s">
        <v>6</v>
      </c>
      <c r="B4" s="30"/>
      <c r="C4" s="30"/>
      <c r="D4" s="30"/>
      <c r="E4" s="30">
        <f>r_miss!E3</f>
        <v>0.68224614858627319</v>
      </c>
      <c r="F4" s="30">
        <f>r_miss!F3</f>
        <v>0.5230061411857605</v>
      </c>
      <c r="G4" s="30">
        <f>r_miss!G3</f>
        <v>9.663865715265274E-2</v>
      </c>
      <c r="H4" s="30">
        <f>r_miss!H3</f>
        <v>0.10375276207923889</v>
      </c>
      <c r="I4" s="30">
        <f>r_miss!I3</f>
        <v>0.20802377164363861</v>
      </c>
      <c r="J4" s="30"/>
      <c r="K4" s="30"/>
      <c r="L4" s="31"/>
    </row>
    <row r="5" spans="1:12" x14ac:dyDescent="0.3">
      <c r="A5" s="13" t="s">
        <v>7</v>
      </c>
      <c r="B5" s="30">
        <v>0</v>
      </c>
      <c r="C5" s="30">
        <v>1.7969452310353518E-3</v>
      </c>
      <c r="D5" s="30">
        <v>1.0183299891650677E-3</v>
      </c>
      <c r="E5" s="30">
        <v>1.0087424889206886E-3</v>
      </c>
      <c r="F5" s="30">
        <v>1.5337422955781221E-3</v>
      </c>
      <c r="G5" s="30">
        <v>0.26050421595573425</v>
      </c>
      <c r="H5" s="30">
        <v>8.2229577004909515E-2</v>
      </c>
      <c r="I5" s="30">
        <v>5.0767708569765091E-2</v>
      </c>
      <c r="J5" s="30">
        <v>3.445851057767868E-2</v>
      </c>
      <c r="K5" s="30">
        <v>2.4653313681483269E-2</v>
      </c>
      <c r="L5" s="31">
        <v>1.2602393981069326E-3</v>
      </c>
    </row>
    <row r="6" spans="1:12" x14ac:dyDescent="0.3">
      <c r="A6" s="13" t="s">
        <v>8</v>
      </c>
      <c r="B6" s="30">
        <f>r_miss!B5</f>
        <v>0.6670454740524292</v>
      </c>
      <c r="C6" s="30">
        <f>r_miss!C5</f>
        <v>0</v>
      </c>
      <c r="D6" s="30">
        <f>r_miss!D5</f>
        <v>0</v>
      </c>
      <c r="E6" s="30">
        <f>r_miss!E5</f>
        <v>0.79219907522201538</v>
      </c>
      <c r="F6" s="30">
        <f>r_miss!F5</f>
        <v>5.7259712368249893E-2</v>
      </c>
      <c r="G6" s="30">
        <f>r_miss!G5</f>
        <v>6.0424171388149261E-2</v>
      </c>
      <c r="H6" s="30">
        <f>r_miss!H5</f>
        <v>9.1887414455413818E-2</v>
      </c>
      <c r="I6" s="30">
        <f>r_miss!I5</f>
        <v>9.6334822475910187E-2</v>
      </c>
      <c r="J6" s="30">
        <f>r_miss!J5</f>
        <v>0.18706047534942627</v>
      </c>
      <c r="K6" s="30">
        <f>r_miss!K5</f>
        <v>0.12018489837646484</v>
      </c>
      <c r="L6" s="30">
        <f>r_miss!L5</f>
        <v>1.1342154815793037E-2</v>
      </c>
    </row>
    <row r="7" spans="1:12" x14ac:dyDescent="0.3">
      <c r="A7" s="13" t="s">
        <v>9</v>
      </c>
      <c r="B7" s="30">
        <v>2.2727272007614374E-3</v>
      </c>
      <c r="C7" s="30">
        <v>0.53279423713684082</v>
      </c>
      <c r="D7" s="30"/>
      <c r="E7" s="30"/>
      <c r="F7" s="30"/>
      <c r="G7" s="30"/>
      <c r="H7" s="30">
        <v>0.42660045623779297</v>
      </c>
      <c r="I7" s="30">
        <v>0.13298662006855011</v>
      </c>
      <c r="J7" s="30">
        <v>0</v>
      </c>
      <c r="K7" s="30">
        <v>0</v>
      </c>
      <c r="L7" s="31">
        <v>0</v>
      </c>
    </row>
    <row r="8" spans="1:12" x14ac:dyDescent="0.3">
      <c r="A8" s="13" t="s">
        <v>131</v>
      </c>
      <c r="B8" s="30">
        <v>9.0909093618392944E-2</v>
      </c>
      <c r="C8" s="30">
        <v>0.13701707124710083</v>
      </c>
      <c r="D8" s="30">
        <v>0.39154785871505737</v>
      </c>
      <c r="E8" s="30">
        <v>3.4297242760658264E-2</v>
      </c>
      <c r="F8" s="30">
        <v>5.6237217038869858E-2</v>
      </c>
      <c r="G8" s="30">
        <v>4.0416166186332703E-2</v>
      </c>
      <c r="H8" s="30">
        <v>0.15066225826740265</v>
      </c>
      <c r="I8" s="30">
        <v>0.10549777001142502</v>
      </c>
      <c r="J8" s="30">
        <v>0.14275668561458588</v>
      </c>
      <c r="K8" s="30">
        <v>0.10554699599742889</v>
      </c>
      <c r="L8" s="31">
        <v>0</v>
      </c>
    </row>
    <row r="9" spans="1:12" x14ac:dyDescent="0.3">
      <c r="A9" s="13" t="s">
        <v>132</v>
      </c>
      <c r="B9" s="30">
        <v>5.681818351149559E-3</v>
      </c>
      <c r="C9" s="30">
        <v>4.4923629611730576E-3</v>
      </c>
      <c r="D9" s="30">
        <v>5.6008147075772285E-3</v>
      </c>
      <c r="E9" s="30">
        <v>3.3624747302383184E-3</v>
      </c>
      <c r="F9" s="30">
        <v>4.6012271195650101E-3</v>
      </c>
      <c r="G9" s="30"/>
      <c r="H9" s="30"/>
      <c r="I9" s="30">
        <v>0.68573552370071411</v>
      </c>
      <c r="J9" s="30">
        <v>0</v>
      </c>
      <c r="K9" s="30">
        <v>0</v>
      </c>
      <c r="L9" s="31">
        <v>0</v>
      </c>
    </row>
    <row r="10" spans="1:12" x14ac:dyDescent="0.3">
      <c r="A10" s="13" t="s">
        <v>133</v>
      </c>
      <c r="B10" s="30"/>
      <c r="C10" s="30"/>
      <c r="D10" s="30">
        <v>0.17973522841930389</v>
      </c>
      <c r="E10" s="30">
        <v>0.42602556943893433</v>
      </c>
      <c r="F10" s="30">
        <v>5.5214725434780121E-2</v>
      </c>
      <c r="G10" s="30">
        <v>0.1856742650270462</v>
      </c>
      <c r="H10" s="30">
        <v>0.22516556084156036</v>
      </c>
      <c r="I10" s="30">
        <v>0.17434373497962952</v>
      </c>
      <c r="J10" s="30">
        <v>6.8213783204555511E-2</v>
      </c>
      <c r="K10" s="30">
        <v>7.1648687124252319E-2</v>
      </c>
      <c r="L10" s="31">
        <v>0.1253938227891922</v>
      </c>
    </row>
    <row r="11" spans="1:12" x14ac:dyDescent="0.3">
      <c r="A11" s="13" t="s">
        <v>10</v>
      </c>
      <c r="B11" s="30"/>
      <c r="C11" s="30"/>
      <c r="D11" s="30">
        <v>0.56160897016525269</v>
      </c>
      <c r="E11" s="30">
        <v>0.33019500970840454</v>
      </c>
      <c r="F11" s="30">
        <v>5.1124743185937405E-4</v>
      </c>
      <c r="G11" s="30">
        <v>1.2004801537841558E-3</v>
      </c>
      <c r="H11" s="30">
        <v>0</v>
      </c>
      <c r="I11" s="30">
        <v>2.4764734553173184E-4</v>
      </c>
      <c r="J11" s="30">
        <v>0</v>
      </c>
      <c r="K11" s="30">
        <v>0</v>
      </c>
      <c r="L11" s="31">
        <v>6.3011969905346632E-4</v>
      </c>
    </row>
    <row r="12" spans="1:12" x14ac:dyDescent="0.3">
      <c r="A12" s="13" t="s">
        <v>11</v>
      </c>
      <c r="B12" s="30">
        <v>0.33295454545454545</v>
      </c>
      <c r="C12" s="30">
        <v>0.57232704402515722</v>
      </c>
      <c r="D12" s="30">
        <v>0.37474541751527496</v>
      </c>
      <c r="E12" s="30">
        <v>0.20981842636180228</v>
      </c>
      <c r="F12" s="30">
        <v>0.32310838445807771</v>
      </c>
      <c r="G12" s="30">
        <v>0.53201280512204885</v>
      </c>
      <c r="H12" s="30">
        <v>0.49227373068432673</v>
      </c>
      <c r="I12" s="30">
        <v>0.4841505695889054</v>
      </c>
      <c r="J12" s="30">
        <v>0.36568213783403658</v>
      </c>
      <c r="K12" s="30">
        <v>0.43836671802773497</v>
      </c>
      <c r="L12" s="31">
        <v>0.42407057340894772</v>
      </c>
    </row>
    <row r="13" spans="1:12" x14ac:dyDescent="0.3">
      <c r="A13" s="13" t="s">
        <v>12</v>
      </c>
      <c r="B13" s="30">
        <v>0</v>
      </c>
      <c r="C13" s="30">
        <v>0</v>
      </c>
      <c r="D13" s="30">
        <v>3.5641547292470932E-3</v>
      </c>
      <c r="E13" s="30">
        <v>0.25151312351226807</v>
      </c>
      <c r="F13" s="30">
        <v>3.5787320230156183E-3</v>
      </c>
      <c r="G13" s="30">
        <v>1.2805121950805187E-2</v>
      </c>
      <c r="H13" s="30">
        <v>1.5176600776612759E-2</v>
      </c>
      <c r="I13" s="30">
        <v>3.9623575285077095E-3</v>
      </c>
      <c r="J13" s="30">
        <v>0</v>
      </c>
      <c r="K13" s="30">
        <v>0</v>
      </c>
      <c r="L13" s="31"/>
    </row>
    <row r="14" spans="1:12" x14ac:dyDescent="0.3">
      <c r="A14" s="13" t="s">
        <v>13</v>
      </c>
      <c r="B14" s="30"/>
      <c r="C14" s="30"/>
      <c r="D14" s="30"/>
      <c r="E14" s="30"/>
      <c r="F14" s="30"/>
      <c r="G14" s="30">
        <v>0.20968388020992279</v>
      </c>
      <c r="H14" s="30">
        <v>0.71743929386138916</v>
      </c>
      <c r="I14" s="30">
        <v>4.2100050486624241E-3</v>
      </c>
      <c r="J14" s="30">
        <v>0</v>
      </c>
      <c r="K14" s="30">
        <v>0</v>
      </c>
      <c r="L14" s="31">
        <v>6.3011969905346632E-4</v>
      </c>
    </row>
    <row r="15" spans="1:12" x14ac:dyDescent="0.3">
      <c r="A15" s="13" t="s">
        <v>14</v>
      </c>
      <c r="B15" s="30"/>
      <c r="C15" s="30"/>
      <c r="D15" s="30"/>
      <c r="E15" s="30"/>
      <c r="F15" s="30">
        <v>0.31492841243743896</v>
      </c>
      <c r="G15" s="30">
        <v>0.42056822776794434</v>
      </c>
      <c r="H15" s="30">
        <v>0.42163354158401489</v>
      </c>
      <c r="I15" s="30">
        <v>0.44873699545860291</v>
      </c>
      <c r="J15" s="30">
        <v>0.54711675643920898</v>
      </c>
      <c r="K15" s="30">
        <v>0.54622495174407959</v>
      </c>
      <c r="L15" s="31">
        <v>0.43541273474693298</v>
      </c>
    </row>
    <row r="16" spans="1:12" x14ac:dyDescent="0.3">
      <c r="A16" s="13" t="s">
        <v>134</v>
      </c>
      <c r="B16" s="30">
        <v>0</v>
      </c>
      <c r="C16" s="30">
        <v>0</v>
      </c>
      <c r="D16" s="30">
        <v>0</v>
      </c>
      <c r="E16" s="30">
        <v>0</v>
      </c>
      <c r="F16" s="30">
        <v>0</v>
      </c>
      <c r="G16" s="30">
        <v>0</v>
      </c>
      <c r="H16" s="30">
        <v>0</v>
      </c>
      <c r="I16" s="30">
        <v>0</v>
      </c>
      <c r="J16" s="30">
        <v>0</v>
      </c>
      <c r="K16" s="30">
        <v>0</v>
      </c>
      <c r="L16" s="31">
        <v>0</v>
      </c>
    </row>
    <row r="17" spans="1:12" x14ac:dyDescent="0.3">
      <c r="A17" s="13" t="s">
        <v>15</v>
      </c>
      <c r="B17" s="30">
        <f>r_miss!B16</f>
        <v>0</v>
      </c>
      <c r="C17" s="30">
        <f>r_miss!C16</f>
        <v>0</v>
      </c>
      <c r="D17" s="30">
        <f>r_miss!D16</f>
        <v>3.0549897346645594E-3</v>
      </c>
      <c r="E17" s="30">
        <f>r_miss!E16</f>
        <v>2.3537322413176298E-3</v>
      </c>
      <c r="F17" s="30">
        <f>r_miss!F16</f>
        <v>5.1124743185937405E-4</v>
      </c>
      <c r="G17" s="30">
        <f>r_miss!G16</f>
        <v>0</v>
      </c>
      <c r="H17" s="30">
        <f>r_miss!H16</f>
        <v>0</v>
      </c>
      <c r="I17" s="30">
        <f>r_miss!I16</f>
        <v>0</v>
      </c>
      <c r="J17" s="30">
        <f>r_miss!J16</f>
        <v>0</v>
      </c>
      <c r="K17" s="30">
        <f>r_miss!K16</f>
        <v>0</v>
      </c>
      <c r="L17" s="30">
        <f>r_miss!L16</f>
        <v>0</v>
      </c>
    </row>
    <row r="18" spans="1:12" ht="15" thickBot="1" x14ac:dyDescent="0.35">
      <c r="A18" s="34" t="s">
        <v>16</v>
      </c>
      <c r="B18" s="32"/>
      <c r="C18" s="32"/>
      <c r="D18" s="32">
        <v>0.56109976768493652</v>
      </c>
      <c r="E18" s="32">
        <v>0.32683256268501282</v>
      </c>
      <c r="F18" s="32">
        <v>0</v>
      </c>
      <c r="G18" s="32">
        <v>0.34913966059684753</v>
      </c>
      <c r="H18" s="32">
        <v>0.33774834871292114</v>
      </c>
      <c r="I18" s="32">
        <v>0.20406141877174377</v>
      </c>
      <c r="J18" s="32">
        <v>2.8129394631832838E-3</v>
      </c>
      <c r="K18" s="32">
        <v>2.3112480994313955E-3</v>
      </c>
      <c r="L18" s="33">
        <v>1.2602393981069326E-3</v>
      </c>
    </row>
  </sheetData>
  <mergeCells count="1">
    <mergeCell ref="A1:L1"/>
  </mergeCells>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1">
    <tabColor theme="1"/>
  </sheetPr>
  <dimension ref="A1:BW6"/>
  <sheetViews>
    <sheetView workbookViewId="0">
      <selection activeCell="D2" sqref="D2:BW6"/>
    </sheetView>
  </sheetViews>
  <sheetFormatPr baseColWidth="10" defaultColWidth="8.77734375" defaultRowHeight="14.4" x14ac:dyDescent="0.3"/>
  <sheetData>
    <row r="1" spans="1:75" x14ac:dyDescent="0.3">
      <c r="A1" t="s">
        <v>71</v>
      </c>
      <c r="B1" t="s">
        <v>72</v>
      </c>
      <c r="C1" t="s">
        <v>53</v>
      </c>
      <c r="D1" t="s">
        <v>181</v>
      </c>
      <c r="E1" t="s">
        <v>182</v>
      </c>
      <c r="F1" t="s">
        <v>183</v>
      </c>
      <c r="G1" t="s">
        <v>139</v>
      </c>
      <c r="H1" t="s">
        <v>140</v>
      </c>
      <c r="I1" t="s">
        <v>141</v>
      </c>
      <c r="J1" t="s">
        <v>142</v>
      </c>
      <c r="K1" t="s">
        <v>143</v>
      </c>
      <c r="L1" t="s">
        <v>144</v>
      </c>
      <c r="M1" t="s">
        <v>184</v>
      </c>
      <c r="N1" t="s">
        <v>185</v>
      </c>
      <c r="O1" t="s">
        <v>186</v>
      </c>
      <c r="P1" t="s">
        <v>145</v>
      </c>
      <c r="Q1" t="s">
        <v>146</v>
      </c>
      <c r="R1" t="s">
        <v>147</v>
      </c>
      <c r="S1" t="s">
        <v>148</v>
      </c>
      <c r="T1" t="s">
        <v>149</v>
      </c>
      <c r="U1" t="s">
        <v>150</v>
      </c>
      <c r="V1" t="s">
        <v>187</v>
      </c>
      <c r="W1" t="s">
        <v>188</v>
      </c>
      <c r="X1" t="s">
        <v>189</v>
      </c>
      <c r="Y1" t="s">
        <v>151</v>
      </c>
      <c r="Z1" t="s">
        <v>152</v>
      </c>
      <c r="AA1" t="s">
        <v>153</v>
      </c>
      <c r="AB1" t="s">
        <v>154</v>
      </c>
      <c r="AC1" t="s">
        <v>155</v>
      </c>
      <c r="AD1" t="s">
        <v>156</v>
      </c>
      <c r="AE1" t="s">
        <v>190</v>
      </c>
      <c r="AF1" t="s">
        <v>191</v>
      </c>
      <c r="AG1" t="s">
        <v>192</v>
      </c>
      <c r="AH1" t="s">
        <v>157</v>
      </c>
      <c r="AI1" t="s">
        <v>158</v>
      </c>
      <c r="AJ1" t="s">
        <v>159</v>
      </c>
      <c r="AK1" t="s">
        <v>160</v>
      </c>
      <c r="AL1" t="s">
        <v>161</v>
      </c>
      <c r="AM1" t="s">
        <v>162</v>
      </c>
      <c r="AN1" t="s">
        <v>193</v>
      </c>
      <c r="AO1" t="s">
        <v>194</v>
      </c>
      <c r="AP1" t="s">
        <v>195</v>
      </c>
      <c r="AQ1" t="s">
        <v>163</v>
      </c>
      <c r="AR1" t="s">
        <v>164</v>
      </c>
      <c r="AS1" t="s">
        <v>165</v>
      </c>
      <c r="AT1" t="s">
        <v>166</v>
      </c>
      <c r="AU1" t="s">
        <v>167</v>
      </c>
      <c r="AV1" t="s">
        <v>168</v>
      </c>
      <c r="AW1" t="s">
        <v>196</v>
      </c>
      <c r="AX1" t="s">
        <v>197</v>
      </c>
      <c r="AY1" t="s">
        <v>198</v>
      </c>
      <c r="AZ1" t="s">
        <v>169</v>
      </c>
      <c r="BA1" t="s">
        <v>170</v>
      </c>
      <c r="BB1" t="s">
        <v>171</v>
      </c>
      <c r="BC1" t="s">
        <v>172</v>
      </c>
      <c r="BD1" t="s">
        <v>173</v>
      </c>
      <c r="BE1" t="s">
        <v>174</v>
      </c>
      <c r="BF1" t="s">
        <v>199</v>
      </c>
      <c r="BG1" t="s">
        <v>200</v>
      </c>
      <c r="BH1" t="s">
        <v>201</v>
      </c>
      <c r="BI1" t="s">
        <v>175</v>
      </c>
      <c r="BJ1" t="s">
        <v>176</v>
      </c>
      <c r="BK1" t="s">
        <v>177</v>
      </c>
      <c r="BL1" t="s">
        <v>178</v>
      </c>
      <c r="BM1" t="s">
        <v>179</v>
      </c>
      <c r="BN1" t="s">
        <v>180</v>
      </c>
      <c r="BO1" t="s">
        <v>202</v>
      </c>
      <c r="BP1" t="s">
        <v>203</v>
      </c>
      <c r="BQ1" t="s">
        <v>204</v>
      </c>
      <c r="BR1" t="s">
        <v>205</v>
      </c>
      <c r="BS1" t="s">
        <v>206</v>
      </c>
      <c r="BT1" t="s">
        <v>207</v>
      </c>
      <c r="BU1" t="s">
        <v>208</v>
      </c>
      <c r="BV1" t="s">
        <v>209</v>
      </c>
      <c r="BW1" t="s">
        <v>210</v>
      </c>
    </row>
    <row r="2" spans="1:75" x14ac:dyDescent="0.3">
      <c r="A2">
        <v>0</v>
      </c>
      <c r="B2" t="s">
        <v>101</v>
      </c>
      <c r="C2">
        <v>1</v>
      </c>
      <c r="D2">
        <v>-11.973300933837891</v>
      </c>
      <c r="E2">
        <v>-8.8666954040527344</v>
      </c>
      <c r="F2">
        <v>-5.6682300567626953</v>
      </c>
      <c r="G2">
        <v>-2.0010066032409668</v>
      </c>
      <c r="H2">
        <v>-0.81705665588378906</v>
      </c>
      <c r="I2">
        <v>0.30646002292633057</v>
      </c>
      <c r="J2">
        <v>5.0998969078063965</v>
      </c>
      <c r="K2">
        <v>3.1898002624511719</v>
      </c>
      <c r="L2">
        <v>1.2338950634002686</v>
      </c>
      <c r="AN2">
        <v>26.976108551025391</v>
      </c>
      <c r="AO2">
        <v>20.927127838134766</v>
      </c>
      <c r="AP2">
        <v>19.66180419921875</v>
      </c>
      <c r="AQ2">
        <v>12.857082366943359</v>
      </c>
      <c r="AR2">
        <v>11.655667304992676</v>
      </c>
      <c r="AS2">
        <v>11.288729667663574</v>
      </c>
      <c r="AT2">
        <v>-19.658227920532227</v>
      </c>
      <c r="AU2">
        <v>-17.451852798461914</v>
      </c>
      <c r="AV2">
        <v>-17.059600830078125</v>
      </c>
      <c r="AW2">
        <v>-7.6891670227050781</v>
      </c>
      <c r="AX2">
        <v>-5.1508932113647461</v>
      </c>
      <c r="AY2">
        <v>-5.4709658622741699</v>
      </c>
      <c r="AZ2">
        <v>-7.1210222244262695</v>
      </c>
      <c r="BA2">
        <v>-6.7363157272338867</v>
      </c>
      <c r="BB2">
        <v>-7.0572218894958496</v>
      </c>
      <c r="BC2">
        <v>8.9847784042358398</v>
      </c>
      <c r="BD2">
        <v>8.2409048080444336</v>
      </c>
      <c r="BE2">
        <v>8.7985973358154297</v>
      </c>
      <c r="BF2">
        <v>-15.115873336791992</v>
      </c>
      <c r="BG2">
        <v>-15.119391441345215</v>
      </c>
      <c r="BH2">
        <v>-17.275091171264648</v>
      </c>
      <c r="BI2">
        <v>-4.7416524887084961</v>
      </c>
      <c r="BJ2">
        <v>-5.1906528472900391</v>
      </c>
      <c r="BK2">
        <v>-5.9750785827636719</v>
      </c>
      <c r="BL2">
        <v>8.6059360504150391</v>
      </c>
      <c r="BM2">
        <v>9.3131647109985352</v>
      </c>
      <c r="BN2">
        <v>10.908880233764648</v>
      </c>
      <c r="BO2">
        <v>31.990209579467773</v>
      </c>
      <c r="BP2">
        <v>26.335117340087891</v>
      </c>
      <c r="BQ2">
        <v>25.48298454284668</v>
      </c>
      <c r="BR2">
        <v>14.146369934082031</v>
      </c>
      <c r="BS2">
        <v>12.971226692199707</v>
      </c>
      <c r="BT2">
        <v>12.921813011169434</v>
      </c>
      <c r="BU2">
        <v>-22.235479354858398</v>
      </c>
      <c r="BV2">
        <v>-20.231069564819336</v>
      </c>
      <c r="BW2">
        <v>-20.34205436706543</v>
      </c>
    </row>
    <row r="3" spans="1:75" x14ac:dyDescent="0.3">
      <c r="A3">
        <v>0</v>
      </c>
      <c r="B3" t="s">
        <v>18</v>
      </c>
      <c r="C3">
        <v>2</v>
      </c>
      <c r="D3">
        <v>-9.5664424896240234</v>
      </c>
      <c r="E3">
        <v>-9.3836145401000977</v>
      </c>
      <c r="F3">
        <v>-5.6831350326538086</v>
      </c>
      <c r="G3">
        <v>-1.6065046787261963</v>
      </c>
      <c r="H3">
        <v>-1.2978687286376953</v>
      </c>
      <c r="I3">
        <v>-0.23584440350532532</v>
      </c>
      <c r="J3">
        <v>4.7357864379882812</v>
      </c>
      <c r="K3">
        <v>4.3328890800476074</v>
      </c>
      <c r="L3">
        <v>2.30206298828125</v>
      </c>
      <c r="V3">
        <v>4.2553591728210449</v>
      </c>
      <c r="W3">
        <v>4.5343008041381836</v>
      </c>
      <c r="X3">
        <v>4.1812410354614258</v>
      </c>
      <c r="Y3">
        <v>1.4513396024703979</v>
      </c>
      <c r="Z3">
        <v>1.5734994411468506</v>
      </c>
      <c r="AA3">
        <v>1.1465888023376465</v>
      </c>
      <c r="AB3">
        <v>-2.8408596515655518</v>
      </c>
      <c r="AC3">
        <v>-3.0515255928039551</v>
      </c>
      <c r="AD3">
        <v>-2.7428386211395264</v>
      </c>
      <c r="AN3">
        <v>18.309719085693359</v>
      </c>
      <c r="AO3">
        <v>13.968618392944336</v>
      </c>
      <c r="AP3">
        <v>12.040475845336914</v>
      </c>
      <c r="AQ3">
        <v>10.645488739013672</v>
      </c>
      <c r="AR3">
        <v>10.407419204711914</v>
      </c>
      <c r="AS3">
        <v>9.8197183609008789</v>
      </c>
      <c r="AT3">
        <v>-16.609592437744141</v>
      </c>
      <c r="AU3">
        <v>-15.028036117553711</v>
      </c>
      <c r="AV3">
        <v>-14.925924301147461</v>
      </c>
      <c r="AW3">
        <v>-6.2319498062133789</v>
      </c>
      <c r="AX3">
        <v>-4.714637279510498</v>
      </c>
      <c r="AY3">
        <v>-4.5348424911499023</v>
      </c>
      <c r="AZ3">
        <v>-4.339228630065918</v>
      </c>
      <c r="BA3">
        <v>-4.3990540504455566</v>
      </c>
      <c r="BB3">
        <v>-4.5750212669372559</v>
      </c>
      <c r="BC3">
        <v>6.3668065071105957</v>
      </c>
      <c r="BD3">
        <v>5.9693207740783691</v>
      </c>
      <c r="BE3">
        <v>6.5667195320129395</v>
      </c>
      <c r="BF3">
        <v>-18.288116455078125</v>
      </c>
      <c r="BG3">
        <v>-16.496755599975586</v>
      </c>
      <c r="BH3">
        <v>-17.479156494140625</v>
      </c>
      <c r="BI3">
        <v>-6.1656975746154785</v>
      </c>
      <c r="BJ3">
        <v>-6.500669002532959</v>
      </c>
      <c r="BK3">
        <v>-5.4862699508666992</v>
      </c>
      <c r="BL3">
        <v>12.137630462646484</v>
      </c>
      <c r="BM3">
        <v>11.887439727783203</v>
      </c>
      <c r="BN3">
        <v>12.213380813598633</v>
      </c>
      <c r="BO3">
        <v>16.137285232543945</v>
      </c>
      <c r="BP3">
        <v>12.174120903015137</v>
      </c>
      <c r="BQ3">
        <v>10.37901496887207</v>
      </c>
      <c r="BR3">
        <v>9.3003206253051758</v>
      </c>
      <c r="BS3">
        <v>9.2761020660400391</v>
      </c>
      <c r="BT3">
        <v>9.1433801651000977</v>
      </c>
      <c r="BU3">
        <v>-14.557062149047852</v>
      </c>
      <c r="BV3">
        <v>-13.305614471435547</v>
      </c>
      <c r="BW3">
        <v>-13.598041534423828</v>
      </c>
    </row>
    <row r="4" spans="1:75" x14ac:dyDescent="0.3">
      <c r="A4">
        <v>0</v>
      </c>
      <c r="B4" t="s">
        <v>102</v>
      </c>
      <c r="C4">
        <v>3</v>
      </c>
      <c r="D4">
        <v>-5.2783241271972656</v>
      </c>
      <c r="E4">
        <v>-3.9647583961486816</v>
      </c>
      <c r="F4">
        <v>-3.1612045764923096</v>
      </c>
      <c r="G4">
        <v>0.89716595411300659</v>
      </c>
      <c r="H4">
        <v>1.2227190732955933</v>
      </c>
      <c r="I4">
        <v>-0.91699594259262085</v>
      </c>
      <c r="J4">
        <v>1.925726056098938</v>
      </c>
      <c r="K4">
        <v>0.70119398832321167</v>
      </c>
      <c r="L4">
        <v>3.0989067554473877</v>
      </c>
      <c r="M4">
        <v>1.3680050373077393</v>
      </c>
      <c r="N4">
        <v>0.96327465772628784</v>
      </c>
      <c r="O4">
        <v>0.79344797134399414</v>
      </c>
      <c r="P4">
        <v>-0.60131406784057617</v>
      </c>
      <c r="Q4">
        <v>-0.23842035233974457</v>
      </c>
      <c r="R4">
        <v>-0.20663398504257202</v>
      </c>
      <c r="S4">
        <v>-0.15389326214790344</v>
      </c>
      <c r="T4">
        <v>-0.29956850409507751</v>
      </c>
      <c r="U4">
        <v>-0.31177544593811035</v>
      </c>
      <c r="V4">
        <v>7.0234136581420898</v>
      </c>
      <c r="W4">
        <v>7.3070049285888672</v>
      </c>
      <c r="X4">
        <v>7.3084936141967773</v>
      </c>
      <c r="Y4">
        <v>4.756075382232666</v>
      </c>
      <c r="Z4">
        <v>5.0658950805664062</v>
      </c>
      <c r="AA4">
        <v>1.5471055507659912</v>
      </c>
      <c r="AB4">
        <v>-9.3605480194091797</v>
      </c>
      <c r="AC4">
        <v>-10.040925025939941</v>
      </c>
      <c r="AD4">
        <v>-6.469789981842041</v>
      </c>
      <c r="AE4">
        <v>-1.0747544765472412</v>
      </c>
      <c r="AF4">
        <v>-0.82765305042266846</v>
      </c>
      <c r="AG4">
        <v>-0.67554086446762085</v>
      </c>
      <c r="AH4">
        <v>-0.61709511280059814</v>
      </c>
      <c r="AI4">
        <v>-0.6777990460395813</v>
      </c>
      <c r="AJ4">
        <v>-0.67512679100036621</v>
      </c>
      <c r="AK4">
        <v>1.4113070964813232</v>
      </c>
      <c r="AL4">
        <v>1.3422316312789917</v>
      </c>
      <c r="AM4">
        <v>1.3487892150878906</v>
      </c>
      <c r="AN4">
        <v>12.784126281738281</v>
      </c>
      <c r="AO4">
        <v>8.7218198776245117</v>
      </c>
      <c r="AP4">
        <v>9.3165922164916992</v>
      </c>
      <c r="AQ4">
        <v>3.2329044342041016</v>
      </c>
      <c r="AR4">
        <v>3.208057165145874</v>
      </c>
      <c r="AS4">
        <v>7.1299939155578613</v>
      </c>
      <c r="AT4">
        <v>-10.840693473815918</v>
      </c>
      <c r="AU4">
        <v>-8.592045783996582</v>
      </c>
      <c r="AV4">
        <v>-14.501282691955566</v>
      </c>
      <c r="AW4">
        <v>-2.2177929878234863</v>
      </c>
      <c r="AX4">
        <v>-1.2168084383010864</v>
      </c>
      <c r="AY4">
        <v>-1.7703841924667358</v>
      </c>
      <c r="AZ4">
        <v>-1.7223546504974365</v>
      </c>
      <c r="BA4">
        <v>-1.9705222845077515</v>
      </c>
      <c r="BB4">
        <v>-2.1141908168792725</v>
      </c>
      <c r="BC4">
        <v>3.2077558040618896</v>
      </c>
      <c r="BD4">
        <v>3.0190532207489014</v>
      </c>
      <c r="BE4">
        <v>3.6762740612030029</v>
      </c>
      <c r="BF4">
        <v>-16.714908599853516</v>
      </c>
      <c r="BG4">
        <v>-15.382866859436035</v>
      </c>
      <c r="BH4">
        <v>-16.443307876586914</v>
      </c>
      <c r="BI4">
        <v>-7.1525497436523437</v>
      </c>
      <c r="BJ4">
        <v>-7.664942741394043</v>
      </c>
      <c r="BK4">
        <v>-5.4885540008544922</v>
      </c>
      <c r="BL4">
        <v>17.51664924621582</v>
      </c>
      <c r="BM4">
        <v>17.552684783935547</v>
      </c>
      <c r="BN4">
        <v>16.990699768066406</v>
      </c>
      <c r="BO4">
        <v>13.750503540039063</v>
      </c>
      <c r="BP4">
        <v>9.8607044219970703</v>
      </c>
      <c r="BQ4">
        <v>10.387080192565918</v>
      </c>
      <c r="BR4">
        <v>2.5575277805328369</v>
      </c>
      <c r="BS4">
        <v>2.7119097709655762</v>
      </c>
      <c r="BT4">
        <v>6.4400010108947754</v>
      </c>
      <c r="BU4">
        <v>-10.609271049499512</v>
      </c>
      <c r="BV4">
        <v>-8.6202468872070312</v>
      </c>
      <c r="BW4">
        <v>-14.337545394897461</v>
      </c>
    </row>
    <row r="5" spans="1:75" x14ac:dyDescent="0.3">
      <c r="A5">
        <v>0</v>
      </c>
      <c r="B5" t="s">
        <v>103</v>
      </c>
      <c r="C5">
        <v>4</v>
      </c>
      <c r="D5">
        <v>-6.0542035102844238</v>
      </c>
      <c r="E5">
        <v>-4.7619633674621582</v>
      </c>
      <c r="F5">
        <v>-3.3349342346191406</v>
      </c>
      <c r="G5">
        <v>2.587113618850708</v>
      </c>
      <c r="H5">
        <v>2.2103543281555176</v>
      </c>
      <c r="I5">
        <v>1.1423172950744629</v>
      </c>
      <c r="J5">
        <v>3.2145254611968994</v>
      </c>
      <c r="K5">
        <v>1.8867714405059814</v>
      </c>
      <c r="L5">
        <v>2.0223534107208252</v>
      </c>
      <c r="M5">
        <v>-0.27582976222038269</v>
      </c>
      <c r="N5">
        <v>0.43517127633094788</v>
      </c>
      <c r="O5">
        <v>-8.1383921205997467E-2</v>
      </c>
      <c r="P5">
        <v>1.5244630575180054</v>
      </c>
      <c r="Q5">
        <v>1.494793176651001</v>
      </c>
      <c r="R5">
        <v>1.5665663480758667</v>
      </c>
      <c r="S5">
        <v>-2.0757946968078613</v>
      </c>
      <c r="T5">
        <v>-2.9422242641448975</v>
      </c>
      <c r="U5">
        <v>-2.4956231117248535</v>
      </c>
      <c r="V5">
        <v>7.6134166717529297</v>
      </c>
      <c r="W5">
        <v>7.8582329750061035</v>
      </c>
      <c r="X5">
        <v>6.9688568115234375</v>
      </c>
      <c r="Y5">
        <v>-2.4160456657409668</v>
      </c>
      <c r="Z5">
        <v>-2.2802298069000244</v>
      </c>
      <c r="AA5">
        <v>-2.5407841205596924</v>
      </c>
      <c r="AB5">
        <v>-5.3653273582458496</v>
      </c>
      <c r="AC5">
        <v>-5.3455476760864258</v>
      </c>
      <c r="AD5">
        <v>-3.9717376232147217</v>
      </c>
      <c r="AE5">
        <v>-1.4077911376953125</v>
      </c>
      <c r="AF5">
        <v>-1.1406036615371704</v>
      </c>
      <c r="AG5">
        <v>-1.0766993761062622</v>
      </c>
      <c r="AH5">
        <v>1.2280135154724121</v>
      </c>
      <c r="AI5">
        <v>1.017896294593811</v>
      </c>
      <c r="AJ5">
        <v>0.87263584136962891</v>
      </c>
      <c r="AK5">
        <v>-0.24220454692840576</v>
      </c>
      <c r="AL5">
        <v>-0.34543237090110779</v>
      </c>
      <c r="AM5">
        <v>-0.18040816485881805</v>
      </c>
      <c r="AN5">
        <v>10.311942100524902</v>
      </c>
      <c r="AO5">
        <v>6.230440616607666</v>
      </c>
      <c r="AP5">
        <v>7.0028104782104492</v>
      </c>
      <c r="AQ5">
        <v>-3.2684822082519531</v>
      </c>
      <c r="AR5">
        <v>-2.2079663276672363</v>
      </c>
      <c r="AS5">
        <v>-1.6265220642089844</v>
      </c>
      <c r="AT5">
        <v>-7.273216724395752</v>
      </c>
      <c r="AU5">
        <v>-3.5851705074310303</v>
      </c>
      <c r="AV5">
        <v>-5.5237436294555664</v>
      </c>
      <c r="AW5">
        <v>-1.6597720384597778</v>
      </c>
      <c r="AX5">
        <v>-0.99029523134231567</v>
      </c>
      <c r="AY5">
        <v>-1.2077717781066895</v>
      </c>
      <c r="AZ5">
        <v>0.78489959239959717</v>
      </c>
      <c r="BA5">
        <v>0.5203627347946167</v>
      </c>
      <c r="BB5">
        <v>0.50702840089797974</v>
      </c>
      <c r="BC5">
        <v>0.76177096366882324</v>
      </c>
      <c r="BD5">
        <v>0.29328858852386475</v>
      </c>
      <c r="BE5">
        <v>0.578044593334198</v>
      </c>
      <c r="BF5">
        <v>-12.671939849853516</v>
      </c>
      <c r="BG5">
        <v>-11.960582733154297</v>
      </c>
      <c r="BH5">
        <v>-12.454992294311523</v>
      </c>
      <c r="BI5">
        <v>1.8300490379333496</v>
      </c>
      <c r="BJ5">
        <v>1.4812361001968384</v>
      </c>
      <c r="BK5">
        <v>2.3015396595001221</v>
      </c>
      <c r="BL5">
        <v>12.39211368560791</v>
      </c>
      <c r="BM5">
        <v>11.38358211517334</v>
      </c>
      <c r="BN5">
        <v>10.802444458007813</v>
      </c>
      <c r="BO5">
        <v>8.5465126037597656</v>
      </c>
      <c r="BP5">
        <v>5.461606502532959</v>
      </c>
      <c r="BQ5">
        <v>5.7861790657043457</v>
      </c>
      <c r="BR5">
        <v>-0.40551289916038513</v>
      </c>
      <c r="BS5">
        <v>0.42257407307624817</v>
      </c>
      <c r="BT5">
        <v>0.92439556121826172</v>
      </c>
      <c r="BU5">
        <v>-9.6671133041381836</v>
      </c>
      <c r="BV5">
        <v>-6.9920444488525391</v>
      </c>
      <c r="BW5">
        <v>-8.3158760070800781</v>
      </c>
    </row>
    <row r="6" spans="1:75" x14ac:dyDescent="0.3">
      <c r="A6">
        <v>0</v>
      </c>
      <c r="B6" t="s">
        <v>75</v>
      </c>
      <c r="C6">
        <v>5</v>
      </c>
      <c r="D6">
        <v>-2.6460835933685303</v>
      </c>
      <c r="E6">
        <v>-2.0160703659057617</v>
      </c>
      <c r="F6">
        <v>-0.33256682753562927</v>
      </c>
      <c r="G6">
        <v>2.2650067806243896</v>
      </c>
      <c r="H6">
        <v>1.7658065557479858</v>
      </c>
      <c r="I6">
        <v>0.56400477886199951</v>
      </c>
      <c r="J6">
        <v>0.54692202806472778</v>
      </c>
      <c r="K6">
        <v>-5.6680133566260338E-3</v>
      </c>
      <c r="L6">
        <v>-0.86424100399017334</v>
      </c>
      <c r="M6">
        <v>0.39047408103942871</v>
      </c>
      <c r="N6">
        <v>0.62358033657073975</v>
      </c>
      <c r="O6">
        <v>0.55524420738220215</v>
      </c>
      <c r="P6">
        <v>0.18004773557186127</v>
      </c>
      <c r="Q6">
        <v>0.10755226016044617</v>
      </c>
      <c r="R6">
        <v>0.24359992146492004</v>
      </c>
      <c r="S6">
        <v>-1.597838282585144</v>
      </c>
      <c r="T6">
        <v>-1.9431889057159424</v>
      </c>
      <c r="U6">
        <v>-2.179548978805542</v>
      </c>
      <c r="V6">
        <v>8.4252967834472656</v>
      </c>
      <c r="W6">
        <v>8.5416383743286133</v>
      </c>
      <c r="X6">
        <v>6.2505669593811035</v>
      </c>
      <c r="Y6">
        <v>-6.0224971771240234</v>
      </c>
      <c r="Z6">
        <v>-5.9079494476318359</v>
      </c>
      <c r="AA6">
        <v>-4.7212581634521484</v>
      </c>
      <c r="AB6">
        <v>-5.2502012252807617</v>
      </c>
      <c r="AC6">
        <v>-4.6570496559143066</v>
      </c>
      <c r="AD6">
        <v>-1.7251230478286743</v>
      </c>
      <c r="AE6">
        <v>-12.729406356811523</v>
      </c>
      <c r="AF6">
        <v>-12.300455093383789</v>
      </c>
      <c r="AG6">
        <v>-13.912834167480469</v>
      </c>
      <c r="AH6">
        <v>9.6287775039672852</v>
      </c>
      <c r="AI6">
        <v>9.141789436340332</v>
      </c>
      <c r="AJ6">
        <v>9.6093006134033203</v>
      </c>
      <c r="AK6">
        <v>6.3698382377624512</v>
      </c>
      <c r="AL6">
        <v>4.8201661109924316</v>
      </c>
      <c r="AM6">
        <v>6.5890603065490723</v>
      </c>
      <c r="AN6">
        <v>17.571929931640625</v>
      </c>
      <c r="AO6">
        <v>14.321727752685547</v>
      </c>
      <c r="AP6">
        <v>16.721254348754883</v>
      </c>
      <c r="AQ6">
        <v>-12.701717376708984</v>
      </c>
      <c r="AR6">
        <v>-10.497881889343262</v>
      </c>
      <c r="AS6">
        <v>-11.130810737609863</v>
      </c>
      <c r="AT6">
        <v>-10.53365421295166</v>
      </c>
      <c r="AU6">
        <v>-6.0470080375671387</v>
      </c>
      <c r="AV6">
        <v>-9.1972789764404297</v>
      </c>
      <c r="AW6">
        <v>0.28949287533760071</v>
      </c>
      <c r="AX6">
        <v>1.0354201793670654</v>
      </c>
      <c r="AY6">
        <v>4.198768362402916E-2</v>
      </c>
      <c r="AZ6">
        <v>0.49274200201034546</v>
      </c>
      <c r="BA6">
        <v>8.5950732231140137E-2</v>
      </c>
      <c r="BB6">
        <v>0.65166890621185303</v>
      </c>
      <c r="BC6">
        <v>-2.2444136142730713</v>
      </c>
      <c r="BD6">
        <v>-2.9509549140930176</v>
      </c>
      <c r="BE6">
        <v>-2.1002092361450195</v>
      </c>
      <c r="BF6">
        <v>-11.835358619689941</v>
      </c>
      <c r="BG6">
        <v>-10.319919586181641</v>
      </c>
      <c r="BH6">
        <v>-9.321568489074707</v>
      </c>
      <c r="BI6">
        <v>7.0010228157043457</v>
      </c>
      <c r="BJ6">
        <v>5.8378181457519531</v>
      </c>
      <c r="BK6">
        <v>5.3408184051513672</v>
      </c>
      <c r="BL6">
        <v>11.679250717163086</v>
      </c>
      <c r="BM6">
        <v>9.494633674621582</v>
      </c>
      <c r="BN6">
        <v>7.768610954284668</v>
      </c>
      <c r="BO6">
        <v>4.9447135925292969</v>
      </c>
      <c r="BP6">
        <v>2.4319002628326416</v>
      </c>
      <c r="BQ6">
        <v>3.1094686985015869</v>
      </c>
      <c r="BR6">
        <v>-2.5084357261657715</v>
      </c>
      <c r="BS6">
        <v>-0.90414184331893921</v>
      </c>
      <c r="BT6">
        <v>-0.95613765716552734</v>
      </c>
      <c r="BU6">
        <v>-6.1082501411437988</v>
      </c>
      <c r="BV6">
        <v>-3.6403515338897705</v>
      </c>
      <c r="BW6">
        <v>-5.1142258644104004</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8" tint="0.79995117038483843"/>
  </sheetPr>
  <dimension ref="A1:G22"/>
  <sheetViews>
    <sheetView zoomScale="80" zoomScaleNormal="80" zoomScalePageLayoutView="80" workbookViewId="0">
      <selection sqref="A1:B1"/>
    </sheetView>
  </sheetViews>
  <sheetFormatPr baseColWidth="10" defaultColWidth="10.77734375" defaultRowHeight="14.4" x14ac:dyDescent="0.3"/>
  <cols>
    <col min="1" max="1" width="14.33203125" customWidth="1"/>
    <col min="2" max="5" width="10.77734375" style="15" customWidth="1"/>
    <col min="6" max="7" width="10.77734375" customWidth="1"/>
  </cols>
  <sheetData>
    <row r="1" spans="1:7" ht="27" customHeight="1" thickBot="1" x14ac:dyDescent="0.35">
      <c r="A1" s="98" t="s">
        <v>299</v>
      </c>
      <c r="B1" s="99"/>
      <c r="C1" s="99"/>
      <c r="D1" s="99"/>
      <c r="E1" s="99"/>
      <c r="F1" s="99"/>
      <c r="G1" s="100"/>
    </row>
    <row r="2" spans="1:7" ht="17.25" customHeight="1" thickBot="1" x14ac:dyDescent="0.35">
      <c r="A2" s="65"/>
      <c r="B2" s="98" t="s">
        <v>307</v>
      </c>
      <c r="C2" s="99"/>
      <c r="D2" s="99"/>
      <c r="E2" s="99"/>
      <c r="F2" s="99"/>
      <c r="G2" s="100"/>
    </row>
    <row r="3" spans="1:7" ht="43.05" customHeight="1" thickBot="1" x14ac:dyDescent="0.35">
      <c r="A3" s="13"/>
      <c r="B3" s="76" t="s">
        <v>347</v>
      </c>
      <c r="C3" s="71" t="s">
        <v>348</v>
      </c>
      <c r="D3" s="71" t="s">
        <v>349</v>
      </c>
      <c r="E3" s="71" t="s">
        <v>350</v>
      </c>
      <c r="F3" s="72" t="s">
        <v>351</v>
      </c>
      <c r="G3" s="73" t="s">
        <v>352</v>
      </c>
    </row>
    <row r="4" spans="1:7" x14ac:dyDescent="0.3">
      <c r="A4" s="14" t="s">
        <v>333</v>
      </c>
      <c r="B4" s="77"/>
      <c r="C4" s="11"/>
      <c r="D4" s="11"/>
      <c r="E4" s="23"/>
      <c r="F4" s="22"/>
      <c r="G4" s="21"/>
    </row>
    <row r="5" spans="1:7" x14ac:dyDescent="0.3">
      <c r="A5" s="13" t="s">
        <v>334</v>
      </c>
      <c r="B5" s="77">
        <f>r_vote_all!C2</f>
        <v>0.28421184420585632</v>
      </c>
      <c r="C5" s="11">
        <f>r_vote_all!G2</f>
        <v>5.4887022823095322E-2</v>
      </c>
      <c r="D5" s="11">
        <f>r_vote_all!D2</f>
        <v>3.0484924092888832E-2</v>
      </c>
      <c r="E5" s="11">
        <f>r_vote_all!E2</f>
        <v>0.1917368471622467</v>
      </c>
      <c r="F5" s="20">
        <f>r_vote_all!J2</f>
        <v>0.23960284888744354</v>
      </c>
      <c r="G5" s="28">
        <f>r_vote_all!F2</f>
        <v>9.9154919385910034E-2</v>
      </c>
    </row>
    <row r="6" spans="1:7" x14ac:dyDescent="0.3">
      <c r="A6" s="13" t="s">
        <v>335</v>
      </c>
      <c r="B6" s="77">
        <f>r_vote_all!C3</f>
        <v>0.20950767397880554</v>
      </c>
      <c r="C6" s="11">
        <f>r_vote_all!G3</f>
        <v>7.7462360262870789E-2</v>
      </c>
      <c r="D6" s="11">
        <f>r_vote_all!D3</f>
        <v>5.1209706813097E-2</v>
      </c>
      <c r="E6" s="11">
        <f>r_vote_all!E3</f>
        <v>0.19690071046352386</v>
      </c>
      <c r="F6" s="20">
        <f>r_vote_all!J3</f>
        <v>0.22484114766120911</v>
      </c>
      <c r="G6" s="28">
        <f>r_vote_all!F3</f>
        <v>0.1379697173833847</v>
      </c>
    </row>
    <row r="7" spans="1:7" x14ac:dyDescent="0.3">
      <c r="A7" s="13" t="s">
        <v>336</v>
      </c>
      <c r="B7" s="77">
        <f>r_vote_all!C4</f>
        <v>0.10184431076049805</v>
      </c>
      <c r="C7" s="11">
        <f>r_vote_all!G4</f>
        <v>7.7126741409301758E-2</v>
      </c>
      <c r="D7" s="11">
        <f>r_vote_all!D4</f>
        <v>0.13249693810939789</v>
      </c>
      <c r="E7" s="11">
        <f>r_vote_all!E4</f>
        <v>0.16970092058181763</v>
      </c>
      <c r="F7" s="20">
        <f>r_vote_all!J4</f>
        <v>9.965948760509491E-2</v>
      </c>
      <c r="G7" s="28">
        <f>r_vote_all!F4</f>
        <v>0.30813458561897278</v>
      </c>
    </row>
    <row r="8" spans="1:7" x14ac:dyDescent="0.3">
      <c r="A8" s="14" t="s">
        <v>337</v>
      </c>
      <c r="B8" s="77"/>
      <c r="C8" s="11"/>
      <c r="D8" s="11"/>
      <c r="E8" s="11"/>
      <c r="F8" s="20"/>
      <c r="G8" s="28"/>
    </row>
    <row r="9" spans="1:7" x14ac:dyDescent="0.3">
      <c r="A9" s="13" t="s">
        <v>338</v>
      </c>
      <c r="B9" s="77">
        <f>r_vote_all!C18</f>
        <v>0.19752328097820282</v>
      </c>
      <c r="C9" s="11">
        <f>r_vote_all!G18</f>
        <v>8.7534092366695404E-2</v>
      </c>
      <c r="D9" s="11">
        <f>r_vote_all!D18</f>
        <v>7.9735442996025085E-2</v>
      </c>
      <c r="E9" s="11">
        <f>r_vote_all!E18</f>
        <v>0.20990432798862457</v>
      </c>
      <c r="F9" s="20">
        <f>r_vote_all!J18</f>
        <v>0.19924141466617584</v>
      </c>
      <c r="G9" s="28">
        <f>r_vote_all!F18</f>
        <v>0.1225375160574913</v>
      </c>
    </row>
    <row r="10" spans="1:7" x14ac:dyDescent="0.3">
      <c r="A10" s="13" t="s">
        <v>339</v>
      </c>
      <c r="B10" s="77">
        <f>r_vote_all!C19</f>
        <v>0.17440727353096008</v>
      </c>
      <c r="C10" s="11">
        <f>r_vote_all!G19</f>
        <v>6.8764209747314453E-2</v>
      </c>
      <c r="D10" s="11">
        <f>r_vote_all!D19</f>
        <v>7.6131328940391541E-2</v>
      </c>
      <c r="E10" s="11">
        <f>r_vote_all!E19</f>
        <v>0.16965824365615845</v>
      </c>
      <c r="F10" s="20">
        <f>r_vote_all!J19</f>
        <v>0.18023134768009186</v>
      </c>
      <c r="G10" s="28">
        <f>r_vote_all!F19</f>
        <v>0.22575265169143677</v>
      </c>
    </row>
    <row r="11" spans="1:7" x14ac:dyDescent="0.3">
      <c r="A11" s="13" t="s">
        <v>340</v>
      </c>
      <c r="B11" s="77">
        <f>r_vote_all!C20</f>
        <v>0.10700841248035431</v>
      </c>
      <c r="C11" s="11">
        <f>r_vote_all!G20</f>
        <v>5.6496903300285339E-2</v>
      </c>
      <c r="D11" s="11">
        <f>r_vote_all!D20</f>
        <v>9.4373248517513275E-2</v>
      </c>
      <c r="E11" s="11">
        <f>r_vote_all!E20</f>
        <v>0.16001570224761963</v>
      </c>
      <c r="F11" s="20">
        <f>r_vote_all!J20</f>
        <v>0.14983163774013519</v>
      </c>
      <c r="G11" s="28">
        <f>r_vote_all!F20</f>
        <v>0.32041853666305542</v>
      </c>
    </row>
    <row r="12" spans="1:7" x14ac:dyDescent="0.3">
      <c r="A12" s="14" t="s">
        <v>359</v>
      </c>
      <c r="B12" s="77"/>
      <c r="C12" s="11"/>
      <c r="D12" s="11"/>
      <c r="E12" s="11"/>
      <c r="F12" s="20"/>
      <c r="G12" s="28"/>
    </row>
    <row r="13" spans="1:7" x14ac:dyDescent="0.3">
      <c r="A13" s="13" t="s">
        <v>357</v>
      </c>
      <c r="B13" s="77">
        <f>r_vote_all!C38</f>
        <v>0.12288486957550049</v>
      </c>
      <c r="C13" s="11">
        <f>r_vote_all!D38</f>
        <v>0.14710386097431183</v>
      </c>
      <c r="D13" s="11">
        <f>r_vote_all!E38</f>
        <v>0.16715236008167267</v>
      </c>
      <c r="E13" s="11">
        <f>r_vote_all!F38</f>
        <v>0.16796424984931946</v>
      </c>
      <c r="F13" s="11">
        <f>r_vote_all!G38</f>
        <v>9.2560477554798126E-2</v>
      </c>
      <c r="G13" s="78">
        <f>r_vote_all!H38</f>
        <v>4.0541328489780426E-2</v>
      </c>
    </row>
    <row r="14" spans="1:7" x14ac:dyDescent="0.3">
      <c r="A14" s="13" t="s">
        <v>358</v>
      </c>
      <c r="B14" s="77">
        <f>r_vote_all!C39</f>
        <v>0.17175117135047913</v>
      </c>
      <c r="C14" s="11">
        <f>r_vote_all!D39</f>
        <v>7.0071332156658173E-2</v>
      </c>
      <c r="D14" s="11">
        <f>r_vote_all!E39</f>
        <v>0.15334777534008026</v>
      </c>
      <c r="E14" s="11">
        <f>r_vote_all!F39</f>
        <v>0.20449590682983398</v>
      </c>
      <c r="F14" s="11">
        <f>r_vote_all!G39</f>
        <v>8.0132581293582916E-2</v>
      </c>
      <c r="G14" s="78">
        <f>r_vote_all!H39</f>
        <v>4.1375946253538132E-2</v>
      </c>
    </row>
    <row r="15" spans="1:7" x14ac:dyDescent="0.3">
      <c r="A15" s="13" t="s">
        <v>52</v>
      </c>
      <c r="B15" s="77">
        <f>r_vote_all!C40</f>
        <v>0.22755156457424164</v>
      </c>
      <c r="C15" s="11">
        <f>r_vote_all!D40</f>
        <v>2.7058575302362442E-2</v>
      </c>
      <c r="D15" s="11">
        <f>r_vote_all!E40</f>
        <v>0.22923362255096436</v>
      </c>
      <c r="E15" s="11">
        <f>r_vote_all!F40</f>
        <v>0.20333713293075562</v>
      </c>
      <c r="F15" s="11">
        <f>r_vote_all!G40</f>
        <v>5.770844966173172E-2</v>
      </c>
      <c r="G15" s="78">
        <f>r_vote_all!H40</f>
        <v>5.5214524269104004E-2</v>
      </c>
    </row>
    <row r="16" spans="1:7" x14ac:dyDescent="0.3">
      <c r="A16" s="14" t="s">
        <v>341</v>
      </c>
      <c r="B16" s="77"/>
      <c r="C16" s="11"/>
      <c r="D16" s="11"/>
      <c r="E16" s="11"/>
      <c r="F16" s="20"/>
      <c r="G16" s="28"/>
    </row>
    <row r="17" spans="1:7" x14ac:dyDescent="0.3">
      <c r="A17" s="13" t="s">
        <v>342</v>
      </c>
      <c r="B17" s="19">
        <f>r_vote_all!C28</f>
        <v>0.17322103679180145</v>
      </c>
      <c r="C17" s="20">
        <f>r_vote_all!G28</f>
        <v>8.6357735097408295E-2</v>
      </c>
      <c r="D17" s="20">
        <f>r_vote_all!D28</f>
        <v>9.9675834178924561E-2</v>
      </c>
      <c r="E17" s="20">
        <f>r_vote_all!E28</f>
        <v>0.18337032198905945</v>
      </c>
      <c r="F17" s="20">
        <f>r_vote_all!J28</f>
        <v>0.15547028183937073</v>
      </c>
      <c r="G17" s="28">
        <f>r_vote_all!F28</f>
        <v>0.18314114212989807</v>
      </c>
    </row>
    <row r="18" spans="1:7" x14ac:dyDescent="0.3">
      <c r="A18" s="13" t="s">
        <v>343</v>
      </c>
      <c r="B18" s="19">
        <f>r_vote_all!C29</f>
        <v>0.18074597418308258</v>
      </c>
      <c r="C18" s="20">
        <f>r_vote_all!G29</f>
        <v>6.5479598939418793E-2</v>
      </c>
      <c r="D18" s="20">
        <f>r_vote_all!D29</f>
        <v>5.7902790606021881E-2</v>
      </c>
      <c r="E18" s="20">
        <f>r_vote_all!E29</f>
        <v>0.18830524384975433</v>
      </c>
      <c r="F18" s="20">
        <f>r_vote_all!J29</f>
        <v>0.2113339751958847</v>
      </c>
      <c r="G18" s="28">
        <f>r_vote_all!F29</f>
        <v>0.20159685611724854</v>
      </c>
    </row>
    <row r="19" spans="1:7" ht="15.75" customHeight="1" x14ac:dyDescent="0.3">
      <c r="A19" s="14" t="s">
        <v>344</v>
      </c>
      <c r="B19" s="79"/>
      <c r="C19" s="66"/>
      <c r="D19" s="66"/>
      <c r="E19" s="66"/>
      <c r="F19" s="66"/>
      <c r="G19" s="61"/>
    </row>
    <row r="20" spans="1:7" x14ac:dyDescent="0.3">
      <c r="A20" s="13" t="s">
        <v>345</v>
      </c>
      <c r="B20" s="80">
        <f>r_vote_all!C26</f>
        <v>0.18214152753353119</v>
      </c>
      <c r="C20" s="67">
        <f>r_vote_all!G26</f>
        <v>8.0322019755840302E-2</v>
      </c>
      <c r="D20" s="67">
        <f>r_vote_all!D26</f>
        <v>9.3574032187461853E-2</v>
      </c>
      <c r="E20" s="67">
        <f>r_vote_all!E26</f>
        <v>0.14723116159439087</v>
      </c>
      <c r="F20" s="67">
        <f>r_vote_all!J26</f>
        <v>0.17017795145511627</v>
      </c>
      <c r="G20" s="62">
        <f>r_vote_all!F26</f>
        <v>0.2173883467912674</v>
      </c>
    </row>
    <row r="21" spans="1:7" ht="15" thickBot="1" x14ac:dyDescent="0.35">
      <c r="A21" s="34" t="s">
        <v>346</v>
      </c>
      <c r="B21" s="81">
        <f>r_vote_all!C27</f>
        <v>0.16438888013362885</v>
      </c>
      <c r="C21" s="68">
        <f>r_vote_all!G27</f>
        <v>6.4146719872951508E-2</v>
      </c>
      <c r="D21" s="68">
        <f>r_vote_all!D27</f>
        <v>3.9879519492387772E-2</v>
      </c>
      <c r="E21" s="68">
        <f>r_vote_all!E27</f>
        <v>0.28473156690597534</v>
      </c>
      <c r="F21" s="68">
        <f>r_vote_all!J27</f>
        <v>0.21750792860984802</v>
      </c>
      <c r="G21" s="63">
        <f>r_vote_all!F27</f>
        <v>0.12952999770641327</v>
      </c>
    </row>
    <row r="22" spans="1:7" ht="43.05" customHeight="1" thickBot="1" x14ac:dyDescent="0.35">
      <c r="A22" s="95" t="s">
        <v>422</v>
      </c>
      <c r="B22" s="96"/>
      <c r="C22" s="96"/>
      <c r="D22" s="96"/>
      <c r="E22" s="96"/>
      <c r="F22" s="96"/>
      <c r="G22" s="97"/>
    </row>
  </sheetData>
  <mergeCells count="3">
    <mergeCell ref="A22:G22"/>
    <mergeCell ref="B2:G2"/>
    <mergeCell ref="A1:G1"/>
  </mergeCells>
  <phoneticPr fontId="7"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2">
    <tabColor theme="1"/>
  </sheetPr>
  <dimension ref="A1:AS6"/>
  <sheetViews>
    <sheetView workbookViewId="0">
      <selection activeCell="N12" sqref="N12"/>
    </sheetView>
  </sheetViews>
  <sheetFormatPr baseColWidth="10" defaultColWidth="8.77734375" defaultRowHeight="14.4" x14ac:dyDescent="0.3"/>
  <sheetData>
    <row r="1" spans="1:45" x14ac:dyDescent="0.3">
      <c r="A1" t="s">
        <v>71</v>
      </c>
      <c r="B1" t="s">
        <v>72</v>
      </c>
      <c r="C1" t="s">
        <v>53</v>
      </c>
      <c r="D1" t="s">
        <v>139</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row>
    <row r="2" spans="1:45" x14ac:dyDescent="0.3">
      <c r="A2">
        <v>0</v>
      </c>
      <c r="B2" t="s">
        <v>101</v>
      </c>
      <c r="C2">
        <v>1</v>
      </c>
      <c r="D2">
        <v>-1.9108392000198364</v>
      </c>
      <c r="E2">
        <v>-2.030217170715332</v>
      </c>
      <c r="F2">
        <v>-2.030217170715332</v>
      </c>
      <c r="G2">
        <v>1.9108392000198364</v>
      </c>
      <c r="H2">
        <v>2.030217170715332</v>
      </c>
      <c r="I2">
        <v>2.030217170715332</v>
      </c>
      <c r="AB2">
        <v>-0.96924024820327759</v>
      </c>
      <c r="AC2">
        <v>-1.5950655937194824</v>
      </c>
      <c r="AD2">
        <v>-1.5950655937194824</v>
      </c>
      <c r="AE2">
        <v>0.96924024820327759</v>
      </c>
      <c r="AF2">
        <v>1.5950655937194824</v>
      </c>
      <c r="AG2">
        <v>1.5950655937194824</v>
      </c>
      <c r="AH2">
        <v>4.2059187889099121</v>
      </c>
      <c r="AI2">
        <v>4.7261319160461426</v>
      </c>
      <c r="AJ2">
        <v>4.7261319160461426</v>
      </c>
      <c r="AK2">
        <v>-4.2059187889099121</v>
      </c>
      <c r="AL2">
        <v>-4.7261319160461426</v>
      </c>
      <c r="AM2">
        <v>-4.7261319160461426</v>
      </c>
      <c r="AN2">
        <v>1.9371278285980225</v>
      </c>
      <c r="AO2">
        <v>2.3232319355010986</v>
      </c>
      <c r="AP2">
        <v>2.3232319355010986</v>
      </c>
      <c r="AQ2">
        <v>-1.9371278285980225</v>
      </c>
      <c r="AR2">
        <v>-2.3232319355010986</v>
      </c>
      <c r="AS2">
        <v>-2.3232319355010986</v>
      </c>
    </row>
    <row r="3" spans="1:45" x14ac:dyDescent="0.3">
      <c r="A3">
        <v>0</v>
      </c>
      <c r="B3" t="s">
        <v>18</v>
      </c>
      <c r="C3">
        <v>2</v>
      </c>
      <c r="D3">
        <v>-1.486594557762146</v>
      </c>
      <c r="E3">
        <v>-1.1615492105484009</v>
      </c>
      <c r="F3">
        <v>-1.3853273391723633</v>
      </c>
      <c r="G3">
        <v>1.486594557762146</v>
      </c>
      <c r="H3">
        <v>1.1615492105484009</v>
      </c>
      <c r="I3">
        <v>1.3853273391723633</v>
      </c>
      <c r="P3">
        <v>-0.45900499820709229</v>
      </c>
      <c r="Q3">
        <v>-0.37253859639167786</v>
      </c>
      <c r="R3">
        <v>-0.39287522435188293</v>
      </c>
      <c r="S3">
        <v>0.45900499820709229</v>
      </c>
      <c r="T3">
        <v>0.37253859639167786</v>
      </c>
      <c r="U3">
        <v>0.39287522435188293</v>
      </c>
      <c r="AB3">
        <v>-0.66556942462921143</v>
      </c>
      <c r="AC3">
        <v>-1.7406337261199951</v>
      </c>
      <c r="AD3">
        <v>-1.5911251306533813</v>
      </c>
      <c r="AE3">
        <v>0.66556942462921143</v>
      </c>
      <c r="AF3">
        <v>1.7406337261199951</v>
      </c>
      <c r="AG3">
        <v>1.5911251306533813</v>
      </c>
      <c r="AH3">
        <v>0.71939516067504883</v>
      </c>
      <c r="AI3">
        <v>0.86170071363449097</v>
      </c>
      <c r="AJ3">
        <v>0.84804731607437134</v>
      </c>
      <c r="AK3">
        <v>-0.71939516067504883</v>
      </c>
      <c r="AL3">
        <v>-0.86170071363449097</v>
      </c>
      <c r="AM3">
        <v>-0.84804731607437134</v>
      </c>
      <c r="AN3">
        <v>0.93207031488418579</v>
      </c>
      <c r="AO3">
        <v>1.4564889669418335</v>
      </c>
      <c r="AP3">
        <v>1.5660382509231567</v>
      </c>
      <c r="AQ3">
        <v>-0.93207031488418579</v>
      </c>
      <c r="AR3">
        <v>-1.4564889669418335</v>
      </c>
      <c r="AS3">
        <v>-1.5660382509231567</v>
      </c>
    </row>
    <row r="4" spans="1:45" x14ac:dyDescent="0.3">
      <c r="A4">
        <v>0</v>
      </c>
      <c r="B4" t="s">
        <v>102</v>
      </c>
      <c r="C4">
        <v>3</v>
      </c>
      <c r="D4">
        <v>1.1600675582885742</v>
      </c>
      <c r="E4">
        <v>1.1869118213653564</v>
      </c>
      <c r="F4">
        <v>0.72667986154556274</v>
      </c>
      <c r="G4">
        <v>-1.1600675582885742</v>
      </c>
      <c r="H4">
        <v>-1.1869118213653564</v>
      </c>
      <c r="I4">
        <v>-0.72667986154556274</v>
      </c>
      <c r="J4">
        <v>3.2099515199661255E-2</v>
      </c>
      <c r="K4">
        <v>-0.27175986766815186</v>
      </c>
      <c r="L4">
        <v>-0.139394611120224</v>
      </c>
      <c r="M4">
        <v>-3.2099515199661255E-2</v>
      </c>
      <c r="N4">
        <v>0.27175986766815186</v>
      </c>
      <c r="O4">
        <v>0.139394611120224</v>
      </c>
      <c r="P4">
        <v>-5.9606642723083496</v>
      </c>
      <c r="Q4">
        <v>-4.8615498542785645</v>
      </c>
      <c r="R4">
        <v>-4.6414737701416016</v>
      </c>
      <c r="S4">
        <v>5.9606642723083496</v>
      </c>
      <c r="T4">
        <v>4.8615498542785645</v>
      </c>
      <c r="U4">
        <v>4.6414737701416016</v>
      </c>
      <c r="V4">
        <v>0.46961721777915955</v>
      </c>
      <c r="W4">
        <v>0.30090892314910889</v>
      </c>
      <c r="X4">
        <v>0.21169550716876984</v>
      </c>
      <c r="Y4">
        <v>-0.46961721777915955</v>
      </c>
      <c r="Z4">
        <v>-0.30090892314910889</v>
      </c>
      <c r="AA4">
        <v>-0.21169550716876984</v>
      </c>
      <c r="AB4">
        <v>2.7958536148071289</v>
      </c>
      <c r="AC4">
        <v>2.8772671222686768</v>
      </c>
      <c r="AD4">
        <v>2.1689205169677734</v>
      </c>
      <c r="AE4">
        <v>-2.7958536148071289</v>
      </c>
      <c r="AF4">
        <v>-2.8772671222686768</v>
      </c>
      <c r="AG4">
        <v>-2.1689205169677734</v>
      </c>
      <c r="AH4">
        <v>0.64546161890029907</v>
      </c>
      <c r="AI4">
        <v>0.48777115345001221</v>
      </c>
      <c r="AJ4">
        <v>0.93221312761306763</v>
      </c>
      <c r="AK4">
        <v>-0.64546161890029907</v>
      </c>
      <c r="AL4">
        <v>-0.48777115345001221</v>
      </c>
      <c r="AM4">
        <v>-0.93221312761306763</v>
      </c>
      <c r="AN4">
        <v>-0.35834816098213196</v>
      </c>
      <c r="AO4">
        <v>-1.4696767330169678</v>
      </c>
      <c r="AP4">
        <v>-0.95169681310653687</v>
      </c>
      <c r="AQ4">
        <v>0.35834816098213196</v>
      </c>
      <c r="AR4">
        <v>1.4696767330169678</v>
      </c>
      <c r="AS4">
        <v>0.95169681310653687</v>
      </c>
    </row>
    <row r="5" spans="1:45" x14ac:dyDescent="0.3">
      <c r="A5">
        <v>0</v>
      </c>
      <c r="B5" t="s">
        <v>103</v>
      </c>
      <c r="C5">
        <v>4</v>
      </c>
      <c r="D5">
        <v>-0.1574777364730835</v>
      </c>
      <c r="E5">
        <v>-0.63840436935424805</v>
      </c>
      <c r="F5">
        <v>-0.6562308669090271</v>
      </c>
      <c r="G5">
        <v>0.1574777364730835</v>
      </c>
      <c r="H5">
        <v>0.63840436935424805</v>
      </c>
      <c r="I5">
        <v>0.6562308669090271</v>
      </c>
      <c r="J5">
        <v>-3.5554699897766113</v>
      </c>
      <c r="K5">
        <v>-3.2559859752655029</v>
      </c>
      <c r="L5">
        <v>-3.0786535739898682</v>
      </c>
      <c r="M5">
        <v>3.5554699897766113</v>
      </c>
      <c r="N5">
        <v>3.2559859752655029</v>
      </c>
      <c r="O5">
        <v>3.0786535739898682</v>
      </c>
      <c r="P5">
        <v>-5.0498290061950684</v>
      </c>
      <c r="Q5">
        <v>-4.4179396629333496</v>
      </c>
      <c r="R5">
        <v>-4.5088973045349121</v>
      </c>
      <c r="S5">
        <v>5.0498290061950684</v>
      </c>
      <c r="T5">
        <v>4.4179396629333496</v>
      </c>
      <c r="U5">
        <v>4.5088973045349121</v>
      </c>
      <c r="V5">
        <v>0.99151331186294556</v>
      </c>
      <c r="W5">
        <v>0.85020643472671509</v>
      </c>
      <c r="X5">
        <v>0.71730434894561768</v>
      </c>
      <c r="Y5">
        <v>-0.99151331186294556</v>
      </c>
      <c r="Z5">
        <v>-0.85020643472671509</v>
      </c>
      <c r="AA5">
        <v>-0.71730434894561768</v>
      </c>
      <c r="AB5">
        <v>2.365391731262207</v>
      </c>
      <c r="AC5">
        <v>1.937490701675415</v>
      </c>
      <c r="AD5">
        <v>1.2925409078598022</v>
      </c>
      <c r="AE5">
        <v>-2.365391731262207</v>
      </c>
      <c r="AF5">
        <v>-1.937490701675415</v>
      </c>
      <c r="AG5">
        <v>-1.2925409078598022</v>
      </c>
      <c r="AH5">
        <v>2.0579328536987305</v>
      </c>
      <c r="AI5">
        <v>1.96531081199646</v>
      </c>
      <c r="AJ5">
        <v>2.2761397361755371</v>
      </c>
      <c r="AK5">
        <v>-2.0579328536987305</v>
      </c>
      <c r="AL5">
        <v>-1.96531081199646</v>
      </c>
      <c r="AM5">
        <v>-2.2761397361755371</v>
      </c>
      <c r="AN5">
        <v>1.9503004550933838</v>
      </c>
      <c r="AO5">
        <v>1.8521139621734619</v>
      </c>
      <c r="AP5">
        <v>2.121558666229248</v>
      </c>
      <c r="AQ5">
        <v>-1.9503004550933838</v>
      </c>
      <c r="AR5">
        <v>-1.8521139621734619</v>
      </c>
      <c r="AS5">
        <v>-2.121558666229248</v>
      </c>
    </row>
    <row r="6" spans="1:45" x14ac:dyDescent="0.3">
      <c r="A6">
        <v>0</v>
      </c>
      <c r="B6" t="s">
        <v>75</v>
      </c>
      <c r="C6">
        <v>5</v>
      </c>
      <c r="D6">
        <v>0.49349209666252136</v>
      </c>
      <c r="E6">
        <v>0.22589196264743805</v>
      </c>
      <c r="F6">
        <v>0.18168281018733978</v>
      </c>
      <c r="G6">
        <v>-0.49349209666252136</v>
      </c>
      <c r="H6">
        <v>-0.22589196264743805</v>
      </c>
      <c r="I6">
        <v>-0.18168281018733978</v>
      </c>
      <c r="J6">
        <v>-1.979773998260498</v>
      </c>
      <c r="K6">
        <v>-1.9261389970779419</v>
      </c>
      <c r="L6">
        <v>-1.8145653009414673</v>
      </c>
      <c r="M6">
        <v>1.979773998260498</v>
      </c>
      <c r="N6">
        <v>1.9261389970779419</v>
      </c>
      <c r="O6">
        <v>1.8145653009414673</v>
      </c>
      <c r="P6">
        <v>-4.177304744720459</v>
      </c>
      <c r="Q6">
        <v>-3.6529767513275146</v>
      </c>
      <c r="R6">
        <v>-3.5245537757873535</v>
      </c>
      <c r="S6">
        <v>4.177304744720459</v>
      </c>
      <c r="T6">
        <v>3.6529767513275146</v>
      </c>
      <c r="U6">
        <v>3.5245537757873535</v>
      </c>
      <c r="V6">
        <v>5.5863680839538574</v>
      </c>
      <c r="W6">
        <v>5.139923095703125</v>
      </c>
      <c r="X6">
        <v>5.6351933479309082</v>
      </c>
      <c r="Y6">
        <v>-5.5863680839538574</v>
      </c>
      <c r="Z6">
        <v>-5.139923095703125</v>
      </c>
      <c r="AA6">
        <v>-5.6351933479309082</v>
      </c>
      <c r="AB6">
        <v>1.8455716371536255</v>
      </c>
      <c r="AC6">
        <v>1.420103907585144</v>
      </c>
      <c r="AD6">
        <v>0.44235092401504517</v>
      </c>
      <c r="AE6">
        <v>-1.8455716371536255</v>
      </c>
      <c r="AF6">
        <v>-1.420103907585144</v>
      </c>
      <c r="AG6">
        <v>-0.44235092401504517</v>
      </c>
      <c r="AH6">
        <v>-2.0878138542175293</v>
      </c>
      <c r="AI6">
        <v>-1.860432505607605</v>
      </c>
      <c r="AJ6">
        <v>-1.6263887882232666</v>
      </c>
      <c r="AK6">
        <v>2.0878138542175293</v>
      </c>
      <c r="AL6">
        <v>1.860432505607605</v>
      </c>
      <c r="AM6">
        <v>1.6263887882232666</v>
      </c>
      <c r="AN6">
        <v>0.75249356031417847</v>
      </c>
      <c r="AO6">
        <v>1.0164786577224731</v>
      </c>
      <c r="AP6">
        <v>1.1015430688858032</v>
      </c>
      <c r="AQ6">
        <v>-0.75249356031417847</v>
      </c>
      <c r="AR6">
        <v>-1.0164786577224731</v>
      </c>
      <c r="AS6">
        <v>-1.1015430688858032</v>
      </c>
    </row>
  </sheetData>
  <pageMargins left="0.7" right="0.7" top="0.75" bottom="0.75"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3">
    <tabColor theme="1"/>
  </sheetPr>
  <dimension ref="A1:L6"/>
  <sheetViews>
    <sheetView workbookViewId="0">
      <selection activeCell="I10" sqref="I10"/>
    </sheetView>
  </sheetViews>
  <sheetFormatPr baseColWidth="10" defaultColWidth="8.77734375" defaultRowHeight="14.4" x14ac:dyDescent="0.3"/>
  <sheetData>
    <row r="1" spans="1:12" x14ac:dyDescent="0.3">
      <c r="A1" t="s">
        <v>71</v>
      </c>
      <c r="B1" t="s">
        <v>72</v>
      </c>
      <c r="C1" t="s">
        <v>60</v>
      </c>
      <c r="D1" t="s">
        <v>61</v>
      </c>
      <c r="E1" t="s">
        <v>62</v>
      </c>
      <c r="F1" t="s">
        <v>57</v>
      </c>
      <c r="G1" t="s">
        <v>58</v>
      </c>
      <c r="H1" t="s">
        <v>59</v>
      </c>
      <c r="I1" t="s">
        <v>54</v>
      </c>
      <c r="J1" t="s">
        <v>55</v>
      </c>
      <c r="K1" t="s">
        <v>56</v>
      </c>
      <c r="L1" t="s">
        <v>53</v>
      </c>
    </row>
    <row r="2" spans="1:12" x14ac:dyDescent="0.3">
      <c r="A2">
        <v>0</v>
      </c>
      <c r="B2" t="s">
        <v>101</v>
      </c>
      <c r="C2">
        <v>-23.564695358276367</v>
      </c>
      <c r="D2">
        <v>-7.4341068267822266</v>
      </c>
      <c r="E2">
        <v>-6.7367472648620605</v>
      </c>
      <c r="F2">
        <v>-12.451143264770508</v>
      </c>
      <c r="G2">
        <v>-11.910523414611816</v>
      </c>
      <c r="H2">
        <v>-12.050408363342285</v>
      </c>
      <c r="I2">
        <v>18.365802764892578</v>
      </c>
      <c r="J2">
        <v>14.539186477661133</v>
      </c>
      <c r="K2">
        <v>15.155752182006836</v>
      </c>
      <c r="L2">
        <v>1</v>
      </c>
    </row>
    <row r="3" spans="1:12" x14ac:dyDescent="0.3">
      <c r="A3">
        <v>0</v>
      </c>
      <c r="B3" t="s">
        <v>18</v>
      </c>
      <c r="C3">
        <v>-19.510034561157227</v>
      </c>
      <c r="D3">
        <v>-11.924548149108887</v>
      </c>
      <c r="E3">
        <v>-11.706948280334473</v>
      </c>
      <c r="F3">
        <v>-9.0457229614257813</v>
      </c>
      <c r="G3">
        <v>-9.3308019638061523</v>
      </c>
      <c r="H3">
        <v>-9.2558774948120117</v>
      </c>
      <c r="I3">
        <v>15.40845775604248</v>
      </c>
      <c r="J3">
        <v>13.874483108520508</v>
      </c>
      <c r="K3">
        <v>15.344260215759277</v>
      </c>
      <c r="L3">
        <v>2</v>
      </c>
    </row>
    <row r="4" spans="1:12" x14ac:dyDescent="0.3">
      <c r="A4">
        <v>0</v>
      </c>
      <c r="B4" t="s">
        <v>102</v>
      </c>
      <c r="C4">
        <v>-11.925837516784668</v>
      </c>
      <c r="D4">
        <v>-7.9992589950561523</v>
      </c>
      <c r="E4">
        <v>-6.2635965347290039</v>
      </c>
      <c r="F4">
        <v>-4.2204217910766602</v>
      </c>
      <c r="G4">
        <v>-5.6113042831420898</v>
      </c>
      <c r="H4">
        <v>-5.4836335182189941</v>
      </c>
      <c r="I4">
        <v>11.489185333251953</v>
      </c>
      <c r="J4">
        <v>10.811524391174316</v>
      </c>
      <c r="K4">
        <v>10.896974563598633</v>
      </c>
      <c r="L4">
        <v>3</v>
      </c>
    </row>
    <row r="5" spans="1:12" x14ac:dyDescent="0.3">
      <c r="A5">
        <v>0</v>
      </c>
      <c r="B5" t="s">
        <v>103</v>
      </c>
      <c r="C5">
        <v>-6.6760392189025879</v>
      </c>
      <c r="D5">
        <v>-5.3427286148071289</v>
      </c>
      <c r="E5">
        <v>-5.1206998825073242</v>
      </c>
      <c r="F5">
        <v>0.3424629271030426</v>
      </c>
      <c r="G5">
        <v>-0.83647209405899048</v>
      </c>
      <c r="H5">
        <v>-0.79234308004379272</v>
      </c>
      <c r="I5">
        <v>7.5107851028442383</v>
      </c>
      <c r="J5">
        <v>7.2425060272216797</v>
      </c>
      <c r="K5">
        <v>7.0995850563049316</v>
      </c>
      <c r="L5">
        <v>4</v>
      </c>
    </row>
    <row r="6" spans="1:12" x14ac:dyDescent="0.3">
      <c r="A6">
        <v>0</v>
      </c>
      <c r="B6" t="s">
        <v>75</v>
      </c>
      <c r="C6">
        <v>-3.2213020324707031</v>
      </c>
      <c r="D6">
        <v>-0.89520525932312012</v>
      </c>
      <c r="E6">
        <v>-2.3870971202850342</v>
      </c>
      <c r="F6">
        <v>1.185779333114624</v>
      </c>
      <c r="G6">
        <v>-0.75395447015762329</v>
      </c>
      <c r="H6">
        <v>0.11353613436222076</v>
      </c>
      <c r="I6">
        <v>5.3019976615905762</v>
      </c>
      <c r="J6">
        <v>4.2368826866149902</v>
      </c>
      <c r="K6">
        <v>5.2119045257568359</v>
      </c>
      <c r="L6">
        <v>5</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6" tint="-0.24994659260841701"/>
  </sheetPr>
  <dimension ref="A1:D24"/>
  <sheetViews>
    <sheetView workbookViewId="0">
      <selection sqref="A1:B1"/>
    </sheetView>
  </sheetViews>
  <sheetFormatPr baseColWidth="10" defaultColWidth="8.44140625" defaultRowHeight="13.8" x14ac:dyDescent="0.25"/>
  <cols>
    <col min="1" max="1" width="6.44140625" style="8" bestFit="1" customWidth="1"/>
    <col min="2" max="2" width="29.77734375" style="7" bestFit="1" customWidth="1"/>
    <col min="3" max="3" width="32.77734375" style="8" bestFit="1" customWidth="1"/>
    <col min="4" max="4" width="10.109375" style="8" bestFit="1" customWidth="1"/>
    <col min="5" max="16384" width="8.44140625" style="6"/>
  </cols>
  <sheetData>
    <row r="1" spans="1:4" s="1" customFormat="1" ht="19.5" customHeight="1" thickBot="1" x14ac:dyDescent="0.35">
      <c r="A1" s="101" t="s">
        <v>300</v>
      </c>
      <c r="B1" s="102"/>
      <c r="C1" s="102"/>
      <c r="D1" s="103"/>
    </row>
    <row r="2" spans="1:4" s="5" customFormat="1" ht="14.4" thickBot="1" x14ac:dyDescent="0.35">
      <c r="A2" s="2" t="s">
        <v>330</v>
      </c>
      <c r="B2" s="3" t="s">
        <v>331</v>
      </c>
      <c r="C2" s="3" t="s">
        <v>4</v>
      </c>
      <c r="D2" s="4" t="s">
        <v>332</v>
      </c>
    </row>
    <row r="3" spans="1:4" x14ac:dyDescent="0.25">
      <c r="A3" s="69">
        <v>1972</v>
      </c>
      <c r="B3" s="6" t="s">
        <v>123</v>
      </c>
      <c r="C3" s="6" t="s">
        <v>124</v>
      </c>
      <c r="D3" s="25">
        <v>1544</v>
      </c>
    </row>
    <row r="4" spans="1:4" x14ac:dyDescent="0.25">
      <c r="A4" s="69">
        <v>1975</v>
      </c>
      <c r="B4" s="6" t="s">
        <v>123</v>
      </c>
      <c r="C4" s="6" t="s">
        <v>124</v>
      </c>
      <c r="D4" s="12">
        <v>1461</v>
      </c>
    </row>
    <row r="5" spans="1:4" x14ac:dyDescent="0.25">
      <c r="A5" s="69">
        <v>1979</v>
      </c>
      <c r="B5" s="6" t="s">
        <v>123</v>
      </c>
      <c r="C5" s="6" t="s">
        <v>124</v>
      </c>
      <c r="D5" s="12">
        <v>1595</v>
      </c>
    </row>
    <row r="6" spans="1:4" x14ac:dyDescent="0.25">
      <c r="A6" s="69">
        <v>1983</v>
      </c>
      <c r="B6" s="6" t="s">
        <v>123</v>
      </c>
      <c r="C6" s="6" t="s">
        <v>124</v>
      </c>
      <c r="D6" s="12">
        <v>2662</v>
      </c>
    </row>
    <row r="7" spans="1:4" x14ac:dyDescent="0.25">
      <c r="A7" s="69">
        <v>1987</v>
      </c>
      <c r="B7" s="6" t="s">
        <v>123</v>
      </c>
      <c r="C7" s="6" t="s">
        <v>124</v>
      </c>
      <c r="D7" s="12">
        <v>1730</v>
      </c>
    </row>
    <row r="8" spans="1:4" x14ac:dyDescent="0.25">
      <c r="A8" s="69">
        <v>1995</v>
      </c>
      <c r="B8" s="6" t="s">
        <v>123</v>
      </c>
      <c r="C8" s="6" t="s">
        <v>124</v>
      </c>
      <c r="D8" s="12">
        <v>1596</v>
      </c>
    </row>
    <row r="9" spans="1:4" x14ac:dyDescent="0.25">
      <c r="A9" s="69">
        <v>1999</v>
      </c>
      <c r="B9" s="6" t="s">
        <v>123</v>
      </c>
      <c r="C9" s="6" t="s">
        <v>124</v>
      </c>
      <c r="D9" s="12">
        <v>2180</v>
      </c>
    </row>
    <row r="10" spans="1:4" x14ac:dyDescent="0.25">
      <c r="A10" s="69">
        <v>2003</v>
      </c>
      <c r="B10" s="6" t="s">
        <v>125</v>
      </c>
      <c r="C10" s="6" t="s">
        <v>124</v>
      </c>
      <c r="D10" s="12">
        <v>2195</v>
      </c>
    </row>
    <row r="11" spans="1:4" x14ac:dyDescent="0.25">
      <c r="A11" s="69">
        <v>2003</v>
      </c>
      <c r="B11" s="6" t="s">
        <v>126</v>
      </c>
      <c r="C11" s="6" t="s">
        <v>124</v>
      </c>
      <c r="D11" s="12">
        <v>2194</v>
      </c>
    </row>
    <row r="12" spans="1:4" x14ac:dyDescent="0.25">
      <c r="A12" s="69">
        <v>2007</v>
      </c>
      <c r="B12" s="6" t="s">
        <v>125</v>
      </c>
      <c r="C12" s="6" t="s">
        <v>124</v>
      </c>
      <c r="D12" s="12">
        <v>2055</v>
      </c>
    </row>
    <row r="13" spans="1:4" x14ac:dyDescent="0.25">
      <c r="A13" s="69">
        <v>2011</v>
      </c>
      <c r="B13" s="6" t="s">
        <v>125</v>
      </c>
      <c r="C13" s="6" t="s">
        <v>124</v>
      </c>
      <c r="D13" s="12">
        <v>2341</v>
      </c>
    </row>
    <row r="14" spans="1:4" ht="14.4" thickBot="1" x14ac:dyDescent="0.3">
      <c r="A14" s="70">
        <v>2015</v>
      </c>
      <c r="B14" s="24" t="s">
        <v>125</v>
      </c>
      <c r="C14" s="24" t="s">
        <v>124</v>
      </c>
      <c r="D14" s="26">
        <v>2012</v>
      </c>
    </row>
    <row r="15" spans="1:4" ht="44.25" customHeight="1" thickBot="1" x14ac:dyDescent="0.3">
      <c r="A15" s="104" t="s">
        <v>423</v>
      </c>
      <c r="B15" s="105"/>
      <c r="C15" s="105"/>
      <c r="D15" s="106"/>
    </row>
    <row r="16" spans="1:4" x14ac:dyDescent="0.25">
      <c r="A16" s="16"/>
      <c r="B16" s="16"/>
      <c r="C16" s="16"/>
    </row>
    <row r="17" spans="1:3" x14ac:dyDescent="0.25">
      <c r="A17" s="16"/>
      <c r="B17" s="16"/>
      <c r="C17" s="16"/>
    </row>
    <row r="18" spans="1:3" x14ac:dyDescent="0.25">
      <c r="A18" s="16"/>
      <c r="B18" s="16"/>
      <c r="C18" s="16"/>
    </row>
    <row r="19" spans="1:3" x14ac:dyDescent="0.25">
      <c r="A19" s="16"/>
      <c r="B19" s="16"/>
      <c r="C19" s="16"/>
    </row>
    <row r="20" spans="1:3" x14ac:dyDescent="0.25">
      <c r="A20" s="16"/>
      <c r="B20" s="16"/>
      <c r="C20" s="16"/>
    </row>
    <row r="21" spans="1:3" ht="14.25" customHeight="1" x14ac:dyDescent="0.25">
      <c r="A21" s="16"/>
      <c r="B21" s="16"/>
      <c r="C21" s="16"/>
    </row>
    <row r="22" spans="1:3" x14ac:dyDescent="0.25">
      <c r="A22" s="16"/>
      <c r="B22" s="16"/>
      <c r="C22" s="16"/>
    </row>
    <row r="23" spans="1:3" x14ac:dyDescent="0.25">
      <c r="A23" s="16"/>
      <c r="B23" s="16"/>
      <c r="C23" s="16"/>
    </row>
    <row r="24" spans="1:3" ht="14.25" customHeight="1" x14ac:dyDescent="0.25"/>
  </sheetData>
  <mergeCells count="2">
    <mergeCell ref="A1:D1"/>
    <mergeCell ref="A15:D15"/>
  </mergeCells>
  <phoneticPr fontId="7"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6" tint="-0.24994659260841701"/>
  </sheetPr>
  <dimension ref="A1:F34"/>
  <sheetViews>
    <sheetView topLeftCell="A16" workbookViewId="0">
      <selection sqref="A1:B1"/>
    </sheetView>
  </sheetViews>
  <sheetFormatPr baseColWidth="10" defaultColWidth="10.77734375" defaultRowHeight="13.8" x14ac:dyDescent="0.25"/>
  <cols>
    <col min="1" max="1" width="48.109375" style="9" customWidth="1"/>
    <col min="2" max="6" width="7.33203125" style="10" bestFit="1" customWidth="1"/>
    <col min="7" max="16384" width="10.77734375" style="9"/>
  </cols>
  <sheetData>
    <row r="1" spans="1:6" s="6" customFormat="1" ht="20.55" customHeight="1" thickBot="1" x14ac:dyDescent="0.3">
      <c r="A1" s="101" t="s">
        <v>301</v>
      </c>
      <c r="B1" s="102"/>
      <c r="C1" s="102"/>
      <c r="D1" s="102"/>
      <c r="E1" s="102"/>
      <c r="F1" s="103"/>
    </row>
    <row r="2" spans="1:6" ht="14.4" thickBot="1" x14ac:dyDescent="0.3">
      <c r="A2" s="18"/>
      <c r="B2" s="17" t="str">
        <f>r_des!B1</f>
        <v>1972-79</v>
      </c>
      <c r="C2" s="17" t="str">
        <f>r_des!C1</f>
        <v>1983-87</v>
      </c>
      <c r="D2" s="17" t="str">
        <f>r_des!D1</f>
        <v>1995-99</v>
      </c>
      <c r="E2" s="17" t="str">
        <f>r_des!E1</f>
        <v>2002-07</v>
      </c>
      <c r="F2" s="27" t="str">
        <f>r_des!F1</f>
        <v>2011-15</v>
      </c>
    </row>
    <row r="3" spans="1:6" x14ac:dyDescent="0.25">
      <c r="A3" s="13" t="str">
        <f>r_des!A2</f>
        <v>Âge : 20-39</v>
      </c>
      <c r="B3" s="29">
        <f>r_des!B2</f>
        <v>0.47569954395294189</v>
      </c>
      <c r="C3" s="29">
        <f>r_des!C2</f>
        <v>0.53118443489074707</v>
      </c>
      <c r="D3" s="29">
        <f>r_des!D2</f>
        <v>0.4049127995967865</v>
      </c>
      <c r="E3" s="29">
        <f>r_des!E2</f>
        <v>0.34399852156639099</v>
      </c>
      <c r="F3" s="29">
        <f>r_des!F2</f>
        <v>0.34004512429237366</v>
      </c>
    </row>
    <row r="4" spans="1:6" x14ac:dyDescent="0.25">
      <c r="A4" s="13" t="str">
        <f>r_des!A3</f>
        <v>Âge : 40-59</v>
      </c>
      <c r="B4" s="29">
        <f>r_des!B3</f>
        <v>0.37126576900482178</v>
      </c>
      <c r="C4" s="29">
        <f>r_des!C3</f>
        <v>0.30831247568130493</v>
      </c>
      <c r="D4" s="29">
        <f>r_des!D3</f>
        <v>0.44340938329696655</v>
      </c>
      <c r="E4" s="29">
        <f>r_des!E3</f>
        <v>0.3955511748790741</v>
      </c>
      <c r="F4" s="29">
        <f>r_des!F3</f>
        <v>0.30544176697731018</v>
      </c>
    </row>
    <row r="5" spans="1:6" x14ac:dyDescent="0.25">
      <c r="A5" s="13" t="str">
        <f>r_des!A4</f>
        <v>Âge : 60+</v>
      </c>
      <c r="B5" s="29">
        <f>r_des!B4</f>
        <v>0.15303468704223633</v>
      </c>
      <c r="C5" s="29">
        <f>r_des!C4</f>
        <v>0.160503089427948</v>
      </c>
      <c r="D5" s="29">
        <f>r_des!D4</f>
        <v>0.15167783200740814</v>
      </c>
      <c r="E5" s="29">
        <f>r_des!E4</f>
        <v>0.26045030355453491</v>
      </c>
      <c r="F5" s="29">
        <f>r_des!F4</f>
        <v>0.35451310873031616</v>
      </c>
    </row>
    <row r="6" spans="1:6" x14ac:dyDescent="0.25">
      <c r="A6" s="75" t="s">
        <v>420</v>
      </c>
      <c r="B6" s="29"/>
      <c r="C6" s="29">
        <f>r_des!C5</f>
        <v>0.52694028615951538</v>
      </c>
      <c r="D6" s="29">
        <f>r_des!D5</f>
        <v>0.3277079164981842</v>
      </c>
      <c r="E6" s="29">
        <f>r_des!E5</f>
        <v>0.36589857935905457</v>
      </c>
      <c r="F6" s="29"/>
    </row>
    <row r="7" spans="1:6" x14ac:dyDescent="0.25">
      <c r="A7" s="75" t="s">
        <v>421</v>
      </c>
      <c r="B7" s="29"/>
      <c r="C7" s="29">
        <f>r_des!C6</f>
        <v>0.47305974364280701</v>
      </c>
      <c r="D7" s="29">
        <f>r_des!D6</f>
        <v>0.67229211330413818</v>
      </c>
      <c r="E7" s="29">
        <f>r_des!E6</f>
        <v>0.63410145044326782</v>
      </c>
      <c r="F7" s="29"/>
    </row>
    <row r="8" spans="1:6" x14ac:dyDescent="0.25">
      <c r="A8" s="13" t="str">
        <f>r_des!A7</f>
        <v>Diplôme : Primaire</v>
      </c>
      <c r="B8" s="29">
        <f>r_des!B7</f>
        <v>0.50347459316253662</v>
      </c>
      <c r="C8" s="29">
        <f>r_des!C7</f>
        <v>0.46225690841674805</v>
      </c>
      <c r="D8" s="29">
        <f>r_des!D7</f>
        <v>0.29975247383117676</v>
      </c>
      <c r="E8" s="29">
        <f>r_des!E7</f>
        <v>0.19983601570129395</v>
      </c>
      <c r="F8" s="29">
        <f>r_des!F7</f>
        <v>9.6699491143226624E-2</v>
      </c>
    </row>
    <row r="9" spans="1:6" x14ac:dyDescent="0.25">
      <c r="A9" s="13" t="str">
        <f>r_des!A8</f>
        <v>Diplôme : Secondaire</v>
      </c>
      <c r="B9" s="29">
        <f>r_des!B8</f>
        <v>0.42964327335357666</v>
      </c>
      <c r="C9" s="29">
        <f>r_des!C8</f>
        <v>0.45473426580429077</v>
      </c>
      <c r="D9" s="29">
        <f>r_des!D8</f>
        <v>0.57215249538421631</v>
      </c>
      <c r="E9" s="29">
        <f>r_des!E8</f>
        <v>0.57394713163375854</v>
      </c>
      <c r="F9" s="29">
        <f>r_des!F8</f>
        <v>0.58260524272918701</v>
      </c>
    </row>
    <row r="10" spans="1:6" x14ac:dyDescent="0.25">
      <c r="A10" s="13" t="str">
        <f>r_des!A9</f>
        <v>Diplôme : Supérieur</v>
      </c>
      <c r="B10" s="29">
        <f>r_des!B9</f>
        <v>6.6882118582725525E-2</v>
      </c>
      <c r="C10" s="29">
        <f>r_des!C9</f>
        <v>8.3008810877799988E-2</v>
      </c>
      <c r="D10" s="29">
        <f>r_des!D9</f>
        <v>0.12809501588344574</v>
      </c>
      <c r="E10" s="29">
        <f>r_des!E9</f>
        <v>0.2262168824672699</v>
      </c>
      <c r="F10" s="29">
        <f>r_des!F9</f>
        <v>0.32069525122642517</v>
      </c>
    </row>
    <row r="11" spans="1:6" x14ac:dyDescent="0.25">
      <c r="A11" s="13" t="str">
        <f>r_des!A10</f>
        <v>Situation d'emploi : Actif (public)</v>
      </c>
      <c r="B11" s="29"/>
      <c r="C11" s="29">
        <f>r_des!C10</f>
        <v>0.25015470385551453</v>
      </c>
      <c r="D11" s="29">
        <f>r_des!D10</f>
        <v>0.24427668750286102</v>
      </c>
      <c r="E11" s="29">
        <f>r_des!E10</f>
        <v>0.21443778276443481</v>
      </c>
      <c r="F11" s="29">
        <f>r_des!F10</f>
        <v>0.18545636534690857</v>
      </c>
    </row>
    <row r="12" spans="1:6" x14ac:dyDescent="0.25">
      <c r="A12" s="13" t="str">
        <f>r_des!A11</f>
        <v>Situation d'emploi : Actif (public)</v>
      </c>
      <c r="B12" s="29"/>
      <c r="C12" s="29">
        <f>r_des!C11</f>
        <v>0.40822550654411316</v>
      </c>
      <c r="D12" s="29">
        <f>r_des!D11</f>
        <v>0.38267761468887329</v>
      </c>
      <c r="E12" s="29">
        <f>r_des!E11</f>
        <v>0.3747212290763855</v>
      </c>
      <c r="F12" s="29">
        <f>r_des!F11</f>
        <v>0.3745729923248291</v>
      </c>
    </row>
    <row r="13" spans="1:6" x14ac:dyDescent="0.25">
      <c r="A13" s="13" t="str">
        <f>r_des!A12</f>
        <v>Situation d'emploi : Chômeurs/Inactifs</v>
      </c>
      <c r="B13" s="29"/>
      <c r="C13" s="29">
        <f>r_des!C12</f>
        <v>0.34161978960037231</v>
      </c>
      <c r="D13" s="29">
        <f>r_des!D12</f>
        <v>0.37304571270942688</v>
      </c>
      <c r="E13" s="29">
        <f>r_des!E12</f>
        <v>0.41084098815917969</v>
      </c>
      <c r="F13" s="29">
        <f>r_des!F12</f>
        <v>0.43997064232826233</v>
      </c>
    </row>
    <row r="14" spans="1:6" x14ac:dyDescent="0.25">
      <c r="A14" s="13" t="str">
        <f>r_des!A13</f>
        <v>Propr. logement : Locataires</v>
      </c>
      <c r="B14" s="29">
        <f>r_des!B13</f>
        <v>0.31158575415611267</v>
      </c>
      <c r="C14" s="29"/>
      <c r="D14" s="29">
        <f>r_des!D13</f>
        <v>0.30199921131134033</v>
      </c>
      <c r="E14" s="29">
        <f>r_des!E13</f>
        <v>0.29826658964157104</v>
      </c>
      <c r="F14" s="29">
        <f>r_des!F13</f>
        <v>0.35351186990737915</v>
      </c>
    </row>
    <row r="15" spans="1:6" x14ac:dyDescent="0.25">
      <c r="A15" s="13" t="str">
        <f>r_des!A14</f>
        <v>Propr. logement : Propriétaires</v>
      </c>
      <c r="B15" s="29">
        <f>r_des!B14</f>
        <v>0.68841421604156494</v>
      </c>
      <c r="C15" s="29"/>
      <c r="D15" s="29">
        <f>r_des!D14</f>
        <v>0.69800078868865967</v>
      </c>
      <c r="E15" s="29">
        <f>r_des!E14</f>
        <v>0.70173341035842896</v>
      </c>
      <c r="F15" s="29">
        <f>r_des!F14</f>
        <v>0.64648813009262085</v>
      </c>
    </row>
    <row r="16" spans="1:6" ht="14.25" customHeight="1" x14ac:dyDescent="0.25">
      <c r="A16" s="13" t="str">
        <f>r_des!A15</f>
        <v>Statut marital : Célibataires</v>
      </c>
      <c r="B16" s="29">
        <f>r_des!B15</f>
        <v>0.28891763091087341</v>
      </c>
      <c r="C16" s="29">
        <f>r_des!C15</f>
        <v>0.35767734050750732</v>
      </c>
      <c r="D16" s="29">
        <f>r_des!D15</f>
        <v>0.24328900873661041</v>
      </c>
      <c r="E16" s="29">
        <f>r_des!E15</f>
        <v>0.3533872663974762</v>
      </c>
      <c r="F16" s="29">
        <f>r_des!F15</f>
        <v>0.44857606291770935</v>
      </c>
    </row>
    <row r="17" spans="1:6" x14ac:dyDescent="0.25">
      <c r="A17" s="13" t="str">
        <f>r_des!A16</f>
        <v>Statut marital : Mariés ou en couple</v>
      </c>
      <c r="B17" s="29">
        <f>r_des!B16</f>
        <v>0.71108239889144897</v>
      </c>
      <c r="C17" s="29">
        <f>r_des!C16</f>
        <v>0.64232265949249268</v>
      </c>
      <c r="D17" s="29">
        <f>r_des!D16</f>
        <v>0.75671100616455078</v>
      </c>
      <c r="E17" s="29">
        <f>r_des!E16</f>
        <v>0.64661270380020142</v>
      </c>
      <c r="F17" s="29">
        <f>r_des!F16</f>
        <v>0.55142396688461304</v>
      </c>
    </row>
    <row r="18" spans="1:6" x14ac:dyDescent="0.25">
      <c r="A18" s="13" t="str">
        <f>r_des!A17</f>
        <v>Profession : Artisans, commerçants, chefs d'entreprise</v>
      </c>
      <c r="B18" s="29">
        <f>r_des!B17</f>
        <v>0</v>
      </c>
      <c r="C18" s="29">
        <f>r_des!C17</f>
        <v>4.6544730663299561E-2</v>
      </c>
      <c r="D18" s="29">
        <f>r_des!D17</f>
        <v>0.11488586664199829</v>
      </c>
      <c r="E18" s="29">
        <f>r_des!E17</f>
        <v>9.2753015458583832E-2</v>
      </c>
      <c r="F18" s="29">
        <f>r_des!F17</f>
        <v>0.10908908396959305</v>
      </c>
    </row>
    <row r="19" spans="1:6" x14ac:dyDescent="0.25">
      <c r="A19" s="13" t="str">
        <f>r_des!A18</f>
        <v>Profession : Agriculteurs</v>
      </c>
      <c r="B19" s="29">
        <f>r_des!B18</f>
        <v>0.12946048378944397</v>
      </c>
      <c r="C19" s="29">
        <f>r_des!C18</f>
        <v>8.9007318019866943E-2</v>
      </c>
      <c r="D19" s="29">
        <f>r_des!D18</f>
        <v>6.1337456107139587E-2</v>
      </c>
      <c r="E19" s="29">
        <f>r_des!E18</f>
        <v>4.161752387881279E-2</v>
      </c>
      <c r="F19" s="29">
        <f>r_des!F18</f>
        <v>3.5166516900062561E-2</v>
      </c>
    </row>
    <row r="20" spans="1:6" x14ac:dyDescent="0.25">
      <c r="A20" s="13" t="str">
        <f>r_des!A19</f>
        <v>Profession : Cadres et prof. intellectuelles supérieures</v>
      </c>
      <c r="B20" s="29">
        <f>r_des!B19</f>
        <v>8.1155598163604736E-2</v>
      </c>
      <c r="C20" s="29">
        <f>r_des!C19</f>
        <v>5.8938875794410706E-2</v>
      </c>
      <c r="D20" s="29">
        <f>r_des!D19</f>
        <v>6.0222208499908447E-2</v>
      </c>
      <c r="E20" s="29">
        <f>r_des!E19</f>
        <v>5.5538397282361984E-2</v>
      </c>
      <c r="F20" s="29">
        <f>r_des!F19</f>
        <v>6.1367891728878021E-2</v>
      </c>
    </row>
    <row r="21" spans="1:6" x14ac:dyDescent="0.25">
      <c r="A21" s="13" t="str">
        <f>r_des!A20</f>
        <v>Profession : Professions intermédiaires</v>
      </c>
      <c r="B21" s="29">
        <f>r_des!B20</f>
        <v>0.29975089430809021</v>
      </c>
      <c r="C21" s="29">
        <f>r_des!C20</f>
        <v>0.33081883192062378</v>
      </c>
      <c r="D21" s="29">
        <f>r_des!D20</f>
        <v>0.1960853636264801</v>
      </c>
      <c r="E21" s="29">
        <f>r_des!E20</f>
        <v>0.32634851336479187</v>
      </c>
      <c r="F21" s="29">
        <f>r_des!F20</f>
        <v>0.35418713092803955</v>
      </c>
    </row>
    <row r="22" spans="1:6" x14ac:dyDescent="0.25">
      <c r="A22" s="13" t="str">
        <f>r_des!A21</f>
        <v>Profession : Employés et ouvriers</v>
      </c>
      <c r="B22" s="29">
        <f>r_des!B21</f>
        <v>0.48963302373886108</v>
      </c>
      <c r="C22" s="29">
        <f>r_des!C21</f>
        <v>0.47469025850296021</v>
      </c>
      <c r="D22" s="29">
        <f>r_des!D21</f>
        <v>0.56746912002563477</v>
      </c>
      <c r="E22" s="29">
        <f>r_des!E21</f>
        <v>0.48374253511428833</v>
      </c>
      <c r="F22" s="29">
        <f>r_des!F21</f>
        <v>0.44018936157226563</v>
      </c>
    </row>
    <row r="23" spans="1:6" x14ac:dyDescent="0.25">
      <c r="A23" s="13" t="str">
        <f>r_des!A22</f>
        <v>Région : Central Finland</v>
      </c>
      <c r="B23" s="29">
        <f>r_des!B22</f>
        <v>0.31295788288116455</v>
      </c>
      <c r="C23" s="29">
        <f>r_des!C22</f>
        <v>0.28640004992485046</v>
      </c>
      <c r="D23" s="29">
        <f>r_des!D22</f>
        <v>0.22362828254699707</v>
      </c>
      <c r="E23" s="29">
        <f>r_des!E22</f>
        <v>0.47060570120811462</v>
      </c>
      <c r="F23" s="29">
        <f>r_des!F22</f>
        <v>0.45101082324981689</v>
      </c>
    </row>
    <row r="24" spans="1:6" x14ac:dyDescent="0.25">
      <c r="A24" s="13" t="str">
        <f>r_des!A23</f>
        <v>Région : Northern Finland</v>
      </c>
      <c r="B24" s="29">
        <f>r_des!B23</f>
        <v>0.1240244135260582</v>
      </c>
      <c r="C24" s="29">
        <f>r_des!C23</f>
        <v>0.10243108123540878</v>
      </c>
      <c r="D24" s="29">
        <f>r_des!D23</f>
        <v>0.14452408254146576</v>
      </c>
      <c r="E24" s="29">
        <f>r_des!E23</f>
        <v>0.10775180906057358</v>
      </c>
      <c r="F24" s="29">
        <f>r_des!F23</f>
        <v>0.14761397242546082</v>
      </c>
    </row>
    <row r="25" spans="1:6" x14ac:dyDescent="0.25">
      <c r="A25" s="13" t="str">
        <f>r_des!A24</f>
        <v>Région : Sudern Finland</v>
      </c>
      <c r="B25" s="29">
        <f>r_des!B24</f>
        <v>0.56301766633987427</v>
      </c>
      <c r="C25" s="29">
        <f>r_des!C24</f>
        <v>0.61116886138916016</v>
      </c>
      <c r="D25" s="29">
        <f>r_des!D24</f>
        <v>0.63184762001037598</v>
      </c>
      <c r="E25" s="29">
        <f>r_des!E24</f>
        <v>0.42164251208305359</v>
      </c>
      <c r="F25" s="29">
        <f>r_des!F24</f>
        <v>0.40137520432472229</v>
      </c>
    </row>
    <row r="26" spans="1:6" x14ac:dyDescent="0.25">
      <c r="A26" s="13" t="str">
        <f>r_des!A25</f>
        <v>Zones rurales-Zones urbaines: Zones urbaines</v>
      </c>
      <c r="B26" s="29"/>
      <c r="C26" s="29"/>
      <c r="D26" s="29">
        <f>r_des!D25</f>
        <v>0.63973242044448853</v>
      </c>
      <c r="E26" s="29">
        <f>r_des!E25</f>
        <v>0.67879873514175415</v>
      </c>
      <c r="F26" s="29">
        <f>r_des!F25</f>
        <v>0.71342694759368896</v>
      </c>
    </row>
    <row r="27" spans="1:6" x14ac:dyDescent="0.25">
      <c r="A27" s="13" t="str">
        <f>r_des!A26</f>
        <v>Zones rurales-Zones urbaines:  Zones rurales</v>
      </c>
      <c r="B27" s="29"/>
      <c r="C27" s="29"/>
      <c r="D27" s="29">
        <f>r_des!D26</f>
        <v>0.36026754975318909</v>
      </c>
      <c r="E27" s="29">
        <f>r_des!E26</f>
        <v>0.32120126485824585</v>
      </c>
      <c r="F27" s="29">
        <f>r_des!F26</f>
        <v>0.28657305240631104</v>
      </c>
    </row>
    <row r="28" spans="1:6" ht="13.95" customHeight="1" x14ac:dyDescent="0.25">
      <c r="A28" s="13" t="str">
        <f>r_des!A27</f>
        <v>Secteur d'emploi : Privé / Mixte</v>
      </c>
      <c r="B28" s="29"/>
      <c r="C28" s="29">
        <f>r_des!C27</f>
        <v>0.6200452446937561</v>
      </c>
      <c r="D28" s="29">
        <f>r_des!D27</f>
        <v>0.61037558317184448</v>
      </c>
      <c r="E28" s="29">
        <f>r_des!E27</f>
        <v>0.63602733612060547</v>
      </c>
      <c r="F28" s="29">
        <f>r_des!F27</f>
        <v>0.66884529590606689</v>
      </c>
    </row>
    <row r="29" spans="1:6" x14ac:dyDescent="0.25">
      <c r="A29" s="13" t="str">
        <f>r_des!A28</f>
        <v>Secteur d'emploi : Public</v>
      </c>
      <c r="B29" s="29"/>
      <c r="C29" s="29">
        <f>r_des!C28</f>
        <v>0.3799547553062439</v>
      </c>
      <c r="D29" s="29">
        <f>r_des!D28</f>
        <v>0.38962438702583313</v>
      </c>
      <c r="E29" s="29">
        <f>r_des!E28</f>
        <v>0.36397266387939453</v>
      </c>
      <c r="F29" s="29">
        <f>r_des!F28</f>
        <v>0.33115470409393311</v>
      </c>
    </row>
    <row r="30" spans="1:6" ht="14.25" customHeight="1" x14ac:dyDescent="0.25">
      <c r="A30" s="13" t="str">
        <f>r_des!A29</f>
        <v>Gender: Femmes</v>
      </c>
      <c r="B30" s="29">
        <f>r_des!B29</f>
        <v>0.51272112131118774</v>
      </c>
      <c r="C30" s="29">
        <f>r_des!C29</f>
        <v>0.51087534427642822</v>
      </c>
      <c r="D30" s="29">
        <f>r_des!D29</f>
        <v>0.50451201200485229</v>
      </c>
      <c r="E30" s="29">
        <f>r_des!E29</f>
        <v>0.50608927011489868</v>
      </c>
      <c r="F30" s="29">
        <f>r_des!F29</f>
        <v>0.50348925590515137</v>
      </c>
    </row>
    <row r="31" spans="1:6" x14ac:dyDescent="0.25">
      <c r="A31" s="13" t="str">
        <f>r_des!A30</f>
        <v>Genre : Hommes</v>
      </c>
      <c r="B31" s="29">
        <f>r_des!B30</f>
        <v>0.48727887868881226</v>
      </c>
      <c r="C31" s="29">
        <f>r_des!C30</f>
        <v>0.48912462592124939</v>
      </c>
      <c r="D31" s="29">
        <f>r_des!D30</f>
        <v>0.49548798799514771</v>
      </c>
      <c r="E31" s="29">
        <f>r_des!E30</f>
        <v>0.49391072988510132</v>
      </c>
      <c r="F31" s="29">
        <f>r_des!F30</f>
        <v>0.49651074409484863</v>
      </c>
    </row>
    <row r="32" spans="1:6" x14ac:dyDescent="0.25">
      <c r="A32" s="13" t="str">
        <f>r_des!A31</f>
        <v>Syndiqué : Oui</v>
      </c>
      <c r="B32" s="29">
        <f>r_des!B31</f>
        <v>0.46591782569885254</v>
      </c>
      <c r="C32" s="29">
        <f>r_des!C31</f>
        <v>0.49439775943756104</v>
      </c>
      <c r="D32" s="29">
        <f>r_des!D31</f>
        <v>0.27253258228302002</v>
      </c>
      <c r="E32" s="29">
        <f>r_des!E31</f>
        <v>0.43078365921974182</v>
      </c>
      <c r="F32" s="29">
        <f>r_des!F31</f>
        <v>0.51978385448455811</v>
      </c>
    </row>
    <row r="33" spans="1:6" ht="14.4" thickBot="1" x14ac:dyDescent="0.3">
      <c r="A33" s="13" t="str">
        <f>r_des!A32</f>
        <v>Syndiqué : Non</v>
      </c>
      <c r="B33" s="29">
        <f>r_des!B32</f>
        <v>0.53408217430114746</v>
      </c>
      <c r="C33" s="29">
        <f>r_des!C32</f>
        <v>0.50560224056243896</v>
      </c>
      <c r="D33" s="29">
        <f>r_des!D32</f>
        <v>0.72746741771697998</v>
      </c>
      <c r="E33" s="29">
        <f>r_des!E32</f>
        <v>0.56921637058258057</v>
      </c>
      <c r="F33" s="29">
        <f>r_des!F32</f>
        <v>0.48021617531776428</v>
      </c>
    </row>
    <row r="34" spans="1:6" ht="28.5" customHeight="1" thickBot="1" x14ac:dyDescent="0.3">
      <c r="A34" s="104" t="s">
        <v>424</v>
      </c>
      <c r="B34" s="105"/>
      <c r="C34" s="105"/>
      <c r="D34" s="105"/>
      <c r="E34" s="105"/>
      <c r="F34" s="106"/>
    </row>
  </sheetData>
  <mergeCells count="2">
    <mergeCell ref="A34:F34"/>
    <mergeCell ref="A1:F1"/>
  </mergeCells>
  <phoneticPr fontId="7"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1">
    <tabColor theme="1"/>
  </sheetPr>
  <dimension ref="A1:N22"/>
  <sheetViews>
    <sheetView workbookViewId="0">
      <selection sqref="A1:XFD1048576"/>
    </sheetView>
  </sheetViews>
  <sheetFormatPr baseColWidth="10" defaultColWidth="8.6640625" defaultRowHeight="14.4" x14ac:dyDescent="0.3"/>
  <sheetData>
    <row r="1" spans="1:14" x14ac:dyDescent="0.3">
      <c r="A1" s="82" t="s">
        <v>72</v>
      </c>
      <c r="B1" s="82" t="s">
        <v>96</v>
      </c>
      <c r="C1" s="82" t="s">
        <v>127</v>
      </c>
      <c r="D1" s="82" t="s">
        <v>97</v>
      </c>
      <c r="E1" s="82" t="s">
        <v>215</v>
      </c>
      <c r="F1" s="82" t="s">
        <v>98</v>
      </c>
      <c r="G1" s="82" t="s">
        <v>99</v>
      </c>
      <c r="H1" s="82" t="s">
        <v>100</v>
      </c>
      <c r="I1" s="82" t="s">
        <v>0</v>
      </c>
      <c r="J1" s="82" t="s">
        <v>1</v>
      </c>
      <c r="K1" s="82" t="s">
        <v>3</v>
      </c>
      <c r="L1" s="82" t="s">
        <v>2</v>
      </c>
      <c r="M1" s="82" t="s">
        <v>211</v>
      </c>
      <c r="N1" s="82" t="s">
        <v>212</v>
      </c>
    </row>
    <row r="2" spans="1:14" x14ac:dyDescent="0.3">
      <c r="A2" s="82">
        <v>1945</v>
      </c>
      <c r="B2" s="82">
        <v>0.25080000000000002</v>
      </c>
      <c r="C2" s="82"/>
      <c r="D2" s="82"/>
      <c r="E2" s="82"/>
      <c r="F2" s="82">
        <v>0.15040000000000001</v>
      </c>
      <c r="G2" s="82"/>
      <c r="H2" s="82">
        <v>0.2135</v>
      </c>
      <c r="I2" s="82">
        <v>1E-3</v>
      </c>
      <c r="J2" s="82">
        <v>5.1700000000000003E-2</v>
      </c>
      <c r="K2" s="82">
        <v>0.36409999999999998</v>
      </c>
      <c r="L2" s="82">
        <v>0.31140000000000001</v>
      </c>
      <c r="M2" s="82">
        <v>0.48649999999999999</v>
      </c>
      <c r="N2" s="82">
        <v>0.2021</v>
      </c>
    </row>
    <row r="3" spans="1:14" x14ac:dyDescent="0.3">
      <c r="A3" s="82">
        <v>1948</v>
      </c>
      <c r="B3" s="82">
        <v>0.26300000000000001</v>
      </c>
      <c r="C3" s="82"/>
      <c r="D3" s="82"/>
      <c r="E3" s="82"/>
      <c r="F3" s="82">
        <v>0.17</v>
      </c>
      <c r="G3" s="82"/>
      <c r="H3" s="82">
        <v>0.24199999999999999</v>
      </c>
      <c r="I3" s="82">
        <v>3.0000000000000001E-3</v>
      </c>
      <c r="J3" s="82">
        <v>3.9E-2</v>
      </c>
      <c r="K3" s="82">
        <v>0.36599999999999999</v>
      </c>
      <c r="L3" s="82">
        <v>0.32500000000000001</v>
      </c>
      <c r="M3" s="82">
        <v>0.46600000000000003</v>
      </c>
      <c r="N3" s="82">
        <v>0.20899999999999999</v>
      </c>
    </row>
    <row r="4" spans="1:14" x14ac:dyDescent="0.3">
      <c r="A4" s="82">
        <v>1951</v>
      </c>
      <c r="B4" s="82">
        <v>0.26500000000000001</v>
      </c>
      <c r="C4" s="82"/>
      <c r="D4" s="82"/>
      <c r="E4" s="82"/>
      <c r="F4" s="82">
        <v>0.14599999999999999</v>
      </c>
      <c r="G4" s="82"/>
      <c r="H4" s="82">
        <v>0.23300000000000001</v>
      </c>
      <c r="I4" s="82">
        <v>2E-3</v>
      </c>
      <c r="J4" s="82">
        <v>0.06</v>
      </c>
      <c r="K4" s="82">
        <v>0.375</v>
      </c>
      <c r="L4" s="82">
        <v>0.311</v>
      </c>
      <c r="M4" s="82">
        <v>0.48299999999999998</v>
      </c>
      <c r="N4" s="82">
        <v>0.20599999999999999</v>
      </c>
    </row>
    <row r="5" spans="1:14" x14ac:dyDescent="0.3">
      <c r="A5" s="82">
        <v>1954</v>
      </c>
      <c r="B5" s="82">
        <v>0.26200000000000001</v>
      </c>
      <c r="C5" s="82"/>
      <c r="D5" s="82"/>
      <c r="E5" s="82"/>
      <c r="F5" s="82">
        <v>0.128</v>
      </c>
      <c r="G5" s="82"/>
      <c r="H5" s="82">
        <v>0.24099999999999999</v>
      </c>
      <c r="I5" s="82"/>
      <c r="J5" s="82">
        <v>8.2000000000000003E-2</v>
      </c>
      <c r="K5" s="82"/>
      <c r="L5" s="82">
        <v>0.312</v>
      </c>
      <c r="M5" s="82">
        <v>0.47799999999999998</v>
      </c>
      <c r="N5" s="82">
        <v>0.21</v>
      </c>
    </row>
    <row r="6" spans="1:14" x14ac:dyDescent="0.3">
      <c r="A6" s="82">
        <v>1958</v>
      </c>
      <c r="B6" s="82">
        <v>0.23100000000000001</v>
      </c>
      <c r="C6" s="82"/>
      <c r="D6" s="82"/>
      <c r="E6" s="82"/>
      <c r="F6" s="82">
        <v>0.153</v>
      </c>
      <c r="G6" s="82"/>
      <c r="H6" s="82">
        <v>0.23100000000000001</v>
      </c>
      <c r="I6" s="82">
        <v>1.7000000000000001E-2</v>
      </c>
      <c r="J6" s="82">
        <v>6.4000000000000001E-2</v>
      </c>
      <c r="K6" s="82">
        <v>0.38500000000000001</v>
      </c>
      <c r="L6" s="82">
        <v>0.30299999999999999</v>
      </c>
      <c r="M6" s="82">
        <v>0.48</v>
      </c>
      <c r="N6" s="82">
        <v>0.217</v>
      </c>
    </row>
    <row r="7" spans="1:14" x14ac:dyDescent="0.3">
      <c r="A7" s="82">
        <v>1962</v>
      </c>
      <c r="B7" s="82">
        <v>0.19500000000000001</v>
      </c>
      <c r="C7" s="82"/>
      <c r="D7" s="82"/>
      <c r="E7" s="82">
        <v>2.1999999999999999E-2</v>
      </c>
      <c r="F7" s="82">
        <v>0.151</v>
      </c>
      <c r="G7" s="82"/>
      <c r="H7" s="82">
        <v>0.23</v>
      </c>
      <c r="I7" s="82">
        <v>4.3999999999999997E-2</v>
      </c>
      <c r="J7" s="82">
        <v>6.8000000000000005E-2</v>
      </c>
      <c r="K7" s="82">
        <v>0.41299999999999998</v>
      </c>
      <c r="L7" s="82">
        <v>0.3</v>
      </c>
      <c r="M7" s="82">
        <v>0.45900000000000002</v>
      </c>
      <c r="N7" s="82">
        <v>0.24099999999999999</v>
      </c>
    </row>
    <row r="8" spans="1:14" x14ac:dyDescent="0.3">
      <c r="A8" s="82">
        <v>1966</v>
      </c>
      <c r="B8" s="82">
        <v>0.27200000000000002</v>
      </c>
      <c r="C8" s="82"/>
      <c r="D8" s="82"/>
      <c r="E8" s="82">
        <v>0.01</v>
      </c>
      <c r="F8" s="82">
        <v>0.13800000000000001</v>
      </c>
      <c r="G8" s="82"/>
      <c r="H8" s="82">
        <v>0.21199999999999999</v>
      </c>
      <c r="I8" s="82">
        <v>2.5999999999999999E-2</v>
      </c>
      <c r="J8" s="82">
        <v>6.9000000000000006E-2</v>
      </c>
      <c r="K8" s="82">
        <v>0.36699999999999999</v>
      </c>
      <c r="L8" s="82">
        <v>0.27400000000000002</v>
      </c>
      <c r="M8" s="82">
        <v>0.50900000000000001</v>
      </c>
      <c r="N8" s="82">
        <v>0.217</v>
      </c>
    </row>
    <row r="9" spans="1:14" x14ac:dyDescent="0.3">
      <c r="A9" s="82">
        <v>1970</v>
      </c>
      <c r="B9" s="82">
        <v>0.23400000000000001</v>
      </c>
      <c r="C9" s="82"/>
      <c r="D9" s="82"/>
      <c r="E9" s="82">
        <v>0.105</v>
      </c>
      <c r="F9" s="82">
        <v>0.18</v>
      </c>
      <c r="G9" s="82"/>
      <c r="H9" s="82">
        <v>0.17100000000000001</v>
      </c>
      <c r="I9" s="82">
        <v>1.4E-2</v>
      </c>
      <c r="J9" s="82">
        <v>7.0000000000000007E-2</v>
      </c>
      <c r="K9" s="82">
        <v>0.315</v>
      </c>
      <c r="L9" s="82">
        <v>0.23100000000000001</v>
      </c>
      <c r="M9" s="82">
        <v>0.41399999999999998</v>
      </c>
      <c r="N9" s="82">
        <v>0.35499999999999998</v>
      </c>
    </row>
    <row r="10" spans="1:14" x14ac:dyDescent="0.3">
      <c r="A10" s="82">
        <v>1972</v>
      </c>
      <c r="B10" s="82">
        <v>0.25800000000000001</v>
      </c>
      <c r="C10" s="82"/>
      <c r="D10" s="82"/>
      <c r="E10" s="82">
        <v>9.1999999999999998E-2</v>
      </c>
      <c r="F10" s="82">
        <v>0.17599999999999999</v>
      </c>
      <c r="G10" s="82"/>
      <c r="H10" s="82">
        <v>0.16400000000000001</v>
      </c>
      <c r="I10" s="82">
        <v>0.01</v>
      </c>
      <c r="J10" s="82">
        <v>7.6999999999999999E-2</v>
      </c>
      <c r="K10" s="82">
        <v>0.30399999999999999</v>
      </c>
      <c r="L10" s="82">
        <v>0.217</v>
      </c>
      <c r="M10" s="82">
        <v>0.438</v>
      </c>
      <c r="N10" s="82">
        <v>0.34499999999999997</v>
      </c>
    </row>
    <row r="11" spans="1:14" x14ac:dyDescent="0.3">
      <c r="A11" s="82">
        <v>1975</v>
      </c>
      <c r="B11" s="82">
        <v>0.249</v>
      </c>
      <c r="C11" s="82"/>
      <c r="D11" s="82"/>
      <c r="E11" s="82">
        <v>3.5000000000000003E-2</v>
      </c>
      <c r="F11" s="82">
        <v>0.184</v>
      </c>
      <c r="G11" s="82"/>
      <c r="H11" s="82">
        <v>0.17599999999999999</v>
      </c>
      <c r="I11" s="82">
        <v>3.0000000000000001E-3</v>
      </c>
      <c r="J11" s="82">
        <v>9.5000000000000001E-2</v>
      </c>
      <c r="K11" s="82">
        <v>0.34300000000000003</v>
      </c>
      <c r="L11" s="82">
        <v>0.245</v>
      </c>
      <c r="M11" s="82">
        <v>0.441</v>
      </c>
      <c r="N11" s="82">
        <v>0.314</v>
      </c>
    </row>
    <row r="12" spans="1:14" x14ac:dyDescent="0.3">
      <c r="A12" s="82">
        <v>1979</v>
      </c>
      <c r="B12" s="82">
        <v>0.23899999999999999</v>
      </c>
      <c r="C12" s="82"/>
      <c r="D12" s="82"/>
      <c r="E12" s="82">
        <v>4.5999999999999999E-2</v>
      </c>
      <c r="F12" s="82">
        <v>0.217</v>
      </c>
      <c r="G12" s="82"/>
      <c r="H12" s="82">
        <v>0.17299999999999999</v>
      </c>
      <c r="I12" s="82">
        <v>1E-3</v>
      </c>
      <c r="J12" s="82">
        <v>8.7999999999999995E-2</v>
      </c>
      <c r="K12" s="82">
        <v>0.31900000000000001</v>
      </c>
      <c r="L12" s="82">
        <v>0.23</v>
      </c>
      <c r="M12" s="82">
        <v>0.41899999999999998</v>
      </c>
      <c r="N12" s="82">
        <v>0.35099999999999998</v>
      </c>
    </row>
    <row r="13" spans="1:14" x14ac:dyDescent="0.3">
      <c r="A13" s="82">
        <v>1983</v>
      </c>
      <c r="B13" s="82">
        <v>0.26700000000000002</v>
      </c>
      <c r="C13" s="82"/>
      <c r="D13" s="82">
        <v>1.4999999999999999E-2</v>
      </c>
      <c r="E13" s="82">
        <v>9.7000000000000003E-2</v>
      </c>
      <c r="F13" s="82">
        <v>0.221</v>
      </c>
      <c r="G13" s="82"/>
      <c r="H13" s="82">
        <v>0.17599999999999999</v>
      </c>
      <c r="I13" s="82"/>
      <c r="J13" s="82">
        <v>0.03</v>
      </c>
      <c r="K13" s="82"/>
      <c r="L13" s="82">
        <v>0.23499999999999999</v>
      </c>
      <c r="M13" s="82">
        <v>0.41699999999999998</v>
      </c>
      <c r="N13" s="82">
        <v>0.34799999999999998</v>
      </c>
    </row>
    <row r="14" spans="1:14" x14ac:dyDescent="0.3">
      <c r="A14" s="82">
        <v>1987</v>
      </c>
      <c r="B14" s="82">
        <v>0.24099999999999999</v>
      </c>
      <c r="C14" s="82"/>
      <c r="D14" s="82">
        <v>0.04</v>
      </c>
      <c r="E14" s="82">
        <v>6.3E-2</v>
      </c>
      <c r="F14" s="82">
        <v>0.23100000000000001</v>
      </c>
      <c r="G14" s="82"/>
      <c r="H14" s="82">
        <v>0.17599999999999999</v>
      </c>
      <c r="I14" s="82">
        <v>4.2000000000000003E-2</v>
      </c>
      <c r="J14" s="82">
        <v>3.5999999999999997E-2</v>
      </c>
      <c r="K14" s="82">
        <v>0.33100000000000002</v>
      </c>
      <c r="L14" s="82">
        <v>0.253</v>
      </c>
      <c r="M14" s="82">
        <v>0.41699999999999998</v>
      </c>
      <c r="N14" s="82">
        <v>0.33</v>
      </c>
    </row>
    <row r="15" spans="1:14" x14ac:dyDescent="0.3">
      <c r="A15" s="82">
        <v>1991</v>
      </c>
      <c r="B15" s="82">
        <v>0.221</v>
      </c>
      <c r="C15" s="82">
        <v>0.10100000000000001</v>
      </c>
      <c r="D15" s="82">
        <v>6.8000000000000005E-2</v>
      </c>
      <c r="E15" s="82">
        <v>4.8000000000000001E-2</v>
      </c>
      <c r="F15" s="82">
        <v>0.193</v>
      </c>
      <c r="G15" s="82"/>
      <c r="H15" s="82">
        <v>0.248</v>
      </c>
      <c r="I15" s="82"/>
      <c r="J15" s="82">
        <v>3.9E-2</v>
      </c>
      <c r="K15" s="82"/>
      <c r="L15" s="82">
        <v>0.33</v>
      </c>
      <c r="M15" s="82">
        <v>0.39</v>
      </c>
      <c r="N15" s="82">
        <v>0.28000000000000003</v>
      </c>
    </row>
    <row r="16" spans="1:14" x14ac:dyDescent="0.3">
      <c r="A16" s="82">
        <v>1995</v>
      </c>
      <c r="B16" s="82">
        <v>0.28299999999999997</v>
      </c>
      <c r="C16" s="82">
        <v>0.112</v>
      </c>
      <c r="D16" s="82">
        <v>6.5000000000000002E-2</v>
      </c>
      <c r="E16" s="82">
        <v>1.2999999999999999E-2</v>
      </c>
      <c r="F16" s="82">
        <v>0.17899999999999999</v>
      </c>
      <c r="G16" s="82"/>
      <c r="H16" s="82">
        <v>0.19800000000000001</v>
      </c>
      <c r="I16" s="82">
        <v>3.0000000000000001E-3</v>
      </c>
      <c r="J16" s="82">
        <v>3.5999999999999997E-2</v>
      </c>
      <c r="K16" s="82">
        <v>0.34799999999999998</v>
      </c>
      <c r="L16" s="82">
        <v>0.309</v>
      </c>
      <c r="M16" s="82">
        <v>0.46300000000000002</v>
      </c>
      <c r="N16" s="82">
        <v>0.22800000000000001</v>
      </c>
    </row>
    <row r="17" spans="1:14" x14ac:dyDescent="0.3">
      <c r="A17" s="82">
        <v>1999</v>
      </c>
      <c r="B17" s="82">
        <v>0.22900000000000001</v>
      </c>
      <c r="C17" s="82">
        <v>0.109</v>
      </c>
      <c r="D17" s="82">
        <v>7.2999999999999995E-2</v>
      </c>
      <c r="E17" s="82"/>
      <c r="F17" s="82">
        <v>0.21</v>
      </c>
      <c r="G17" s="82">
        <v>0.01</v>
      </c>
      <c r="H17" s="82">
        <v>0.224</v>
      </c>
      <c r="I17" s="82">
        <v>2.3E-2</v>
      </c>
      <c r="J17" s="82">
        <v>4.2000000000000003E-2</v>
      </c>
      <c r="K17" s="82">
        <v>0.36899999999999999</v>
      </c>
      <c r="L17" s="82">
        <v>0.30399999999999999</v>
      </c>
      <c r="M17" s="82">
        <v>0.434</v>
      </c>
      <c r="N17" s="82">
        <v>0.26200000000000001</v>
      </c>
    </row>
    <row r="18" spans="1:14" x14ac:dyDescent="0.3">
      <c r="A18" s="82">
        <v>2003</v>
      </c>
      <c r="B18" s="82">
        <v>0.245</v>
      </c>
      <c r="C18" s="82">
        <v>9.9000000000000005E-2</v>
      </c>
      <c r="D18" s="82">
        <v>0.08</v>
      </c>
      <c r="E18" s="82"/>
      <c r="F18" s="82">
        <v>0.186</v>
      </c>
      <c r="G18" s="82">
        <v>1.6E-2</v>
      </c>
      <c r="H18" s="82">
        <v>0.247</v>
      </c>
      <c r="I18" s="82">
        <v>8.0000000000000002E-3</v>
      </c>
      <c r="J18" s="82">
        <v>5.2999999999999999E-2</v>
      </c>
      <c r="K18" s="82">
        <v>0.374</v>
      </c>
      <c r="L18" s="82">
        <v>0.313</v>
      </c>
      <c r="M18" s="82">
        <v>0.432</v>
      </c>
      <c r="N18" s="82">
        <v>0.255</v>
      </c>
    </row>
    <row r="19" spans="1:14" x14ac:dyDescent="0.3">
      <c r="A19" s="82">
        <v>2007</v>
      </c>
      <c r="B19" s="82">
        <v>0.214</v>
      </c>
      <c r="C19" s="82">
        <v>8.7999999999999995E-2</v>
      </c>
      <c r="D19" s="82">
        <v>8.5000000000000006E-2</v>
      </c>
      <c r="E19" s="82"/>
      <c r="F19" s="82">
        <v>0.223</v>
      </c>
      <c r="G19" s="82">
        <v>4.1000000000000002E-2</v>
      </c>
      <c r="H19" s="82">
        <v>0.23100000000000001</v>
      </c>
      <c r="I19" s="82">
        <v>7.0000000000000001E-3</v>
      </c>
      <c r="J19" s="82">
        <v>4.9000000000000002E-2</v>
      </c>
      <c r="K19" s="82">
        <v>0.34899999999999998</v>
      </c>
      <c r="L19" s="82">
        <v>0.29299999999999998</v>
      </c>
      <c r="M19" s="82">
        <v>0.39400000000000002</v>
      </c>
      <c r="N19" s="82">
        <v>0.313</v>
      </c>
    </row>
    <row r="20" spans="1:14" x14ac:dyDescent="0.3">
      <c r="A20" s="82">
        <v>2011</v>
      </c>
      <c r="B20" s="82">
        <v>0.191</v>
      </c>
      <c r="C20" s="82">
        <v>8.1000000000000003E-2</v>
      </c>
      <c r="D20" s="82">
        <v>7.2999999999999995E-2</v>
      </c>
      <c r="E20" s="82"/>
      <c r="F20" s="82">
        <v>0.20399999999999999</v>
      </c>
      <c r="G20" s="82">
        <v>0.191</v>
      </c>
      <c r="H20" s="82">
        <v>0.158</v>
      </c>
      <c r="I20" s="82">
        <v>8.0000000000000002E-3</v>
      </c>
      <c r="J20" s="82">
        <v>4.2999999999999997E-2</v>
      </c>
      <c r="K20" s="82">
        <v>0.26</v>
      </c>
      <c r="L20" s="82">
        <v>0.20899999999999999</v>
      </c>
      <c r="M20" s="82">
        <v>0.35299999999999998</v>
      </c>
      <c r="N20" s="82">
        <v>0.438</v>
      </c>
    </row>
    <row r="21" spans="1:14" x14ac:dyDescent="0.3">
      <c r="A21" s="82">
        <v>2015</v>
      </c>
      <c r="B21" s="82">
        <v>0.1651</v>
      </c>
      <c r="C21" s="82">
        <v>7.1300000000000002E-2</v>
      </c>
      <c r="D21" s="82">
        <v>8.5300000000000001E-2</v>
      </c>
      <c r="E21" s="82"/>
      <c r="F21" s="82">
        <v>0.182</v>
      </c>
      <c r="G21" s="82">
        <v>0.17649999999999999</v>
      </c>
      <c r="H21" s="82">
        <v>0.21099999999999999</v>
      </c>
      <c r="I21" s="82">
        <v>1.0999999999999999E-2</v>
      </c>
      <c r="J21" s="82">
        <v>3.7900000000000003E-2</v>
      </c>
      <c r="K21" s="82">
        <v>0.31979999999999997</v>
      </c>
      <c r="L21" s="82">
        <v>0.27089999999999997</v>
      </c>
      <c r="M21" s="82">
        <v>0.3327</v>
      </c>
      <c r="N21" s="82">
        <v>0.39639999999999997</v>
      </c>
    </row>
    <row r="22" spans="1:14" x14ac:dyDescent="0.3">
      <c r="A22" s="82">
        <v>2019</v>
      </c>
      <c r="B22" s="82">
        <v>0.17730000000000001</v>
      </c>
      <c r="C22" s="82">
        <v>8.1699999999999995E-2</v>
      </c>
      <c r="D22" s="82">
        <v>0.1149</v>
      </c>
      <c r="E22" s="82"/>
      <c r="F22" s="82">
        <v>0.17</v>
      </c>
      <c r="G22" s="82">
        <v>0.17480000000000001</v>
      </c>
      <c r="H22" s="82">
        <v>0.1376</v>
      </c>
      <c r="I22" s="82">
        <v>6.1999999999999998E-3</v>
      </c>
      <c r="J22" s="82">
        <v>4.87E-2</v>
      </c>
      <c r="K22" s="82">
        <v>0.28129999999999999</v>
      </c>
      <c r="L22" s="82">
        <v>0.23069999999999999</v>
      </c>
      <c r="M22" s="82">
        <v>0.37580000000000002</v>
      </c>
      <c r="N22" s="82">
        <v>0.39350000000000002</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4">
    <tabColor theme="1"/>
  </sheetPr>
  <dimension ref="A1:G48"/>
  <sheetViews>
    <sheetView topLeftCell="A22" workbookViewId="0">
      <selection activeCell="J29" sqref="J29"/>
    </sheetView>
  </sheetViews>
  <sheetFormatPr baseColWidth="10" defaultColWidth="8.6640625" defaultRowHeight="14.4" x14ac:dyDescent="0.3"/>
  <sheetData>
    <row r="1" spans="1:7" x14ac:dyDescent="0.3">
      <c r="A1" t="s">
        <v>19</v>
      </c>
      <c r="B1" t="s">
        <v>73</v>
      </c>
      <c r="C1" t="s">
        <v>101</v>
      </c>
      <c r="D1" t="s">
        <v>18</v>
      </c>
      <c r="E1" t="s">
        <v>102</v>
      </c>
      <c r="F1" t="s">
        <v>103</v>
      </c>
      <c r="G1" t="s">
        <v>75</v>
      </c>
    </row>
    <row r="2" spans="1:7" x14ac:dyDescent="0.3">
      <c r="A2" t="s">
        <v>7</v>
      </c>
      <c r="B2" t="s">
        <v>23</v>
      </c>
      <c r="C2">
        <v>0.5216025710105896</v>
      </c>
      <c r="D2">
        <v>0.4999949038028717</v>
      </c>
      <c r="E2">
        <v>0.52499216794967651</v>
      </c>
      <c r="F2">
        <v>0.4755912721157074</v>
      </c>
      <c r="G2">
        <v>0.39064952731132507</v>
      </c>
    </row>
    <row r="3" spans="1:7" x14ac:dyDescent="0.3">
      <c r="A3" t="s">
        <v>7</v>
      </c>
      <c r="B3" t="s">
        <v>24</v>
      </c>
      <c r="C3">
        <v>0.3589082658290863</v>
      </c>
      <c r="D3">
        <v>0.36708962917327881</v>
      </c>
      <c r="E3">
        <v>0.42736136913299561</v>
      </c>
      <c r="F3">
        <v>0.41659045219421387</v>
      </c>
      <c r="G3">
        <v>0.34782686829566956</v>
      </c>
    </row>
    <row r="4" spans="1:7" x14ac:dyDescent="0.3">
      <c r="A4" t="s">
        <v>7</v>
      </c>
      <c r="B4" t="s">
        <v>25</v>
      </c>
      <c r="C4">
        <v>0.2113182544708252</v>
      </c>
      <c r="D4">
        <v>0.23911680281162262</v>
      </c>
      <c r="E4">
        <v>0.34446892142295837</v>
      </c>
      <c r="F4">
        <v>0.36514675617218018</v>
      </c>
      <c r="G4">
        <v>0.32174181938171387</v>
      </c>
    </row>
    <row r="5" spans="1:7" x14ac:dyDescent="0.3">
      <c r="A5" t="s">
        <v>20</v>
      </c>
      <c r="B5" t="s">
        <v>26</v>
      </c>
      <c r="C5">
        <v>0.51441138982772827</v>
      </c>
      <c r="D5">
        <v>0.48967322707176208</v>
      </c>
      <c r="E5">
        <v>0.48854559659957886</v>
      </c>
      <c r="F5">
        <v>0.43749693036079407</v>
      </c>
      <c r="G5">
        <v>0.35581713914871216</v>
      </c>
    </row>
    <row r="6" spans="1:7" x14ac:dyDescent="0.3">
      <c r="A6" t="s">
        <v>20</v>
      </c>
      <c r="B6" t="s">
        <v>27</v>
      </c>
      <c r="C6">
        <v>0.36850684881210327</v>
      </c>
      <c r="D6">
        <v>0.36780613660812378</v>
      </c>
      <c r="E6">
        <v>0.42038193345069885</v>
      </c>
      <c r="F6">
        <v>0.40298902988433838</v>
      </c>
      <c r="G6">
        <v>0.33286967873573303</v>
      </c>
    </row>
    <row r="7" spans="1:7" x14ac:dyDescent="0.3">
      <c r="A7" t="s">
        <v>20</v>
      </c>
      <c r="B7" t="s">
        <v>28</v>
      </c>
      <c r="C7">
        <v>0.25449651479721069</v>
      </c>
      <c r="D7">
        <v>0.26031044125556946</v>
      </c>
      <c r="E7">
        <v>0.34704884886741638</v>
      </c>
      <c r="F7">
        <v>0.36178618669509888</v>
      </c>
      <c r="G7">
        <v>0.32175582647323608</v>
      </c>
    </row>
    <row r="8" spans="1:7" x14ac:dyDescent="0.3">
      <c r="A8" t="s">
        <v>21</v>
      </c>
      <c r="B8" t="s">
        <v>29</v>
      </c>
      <c r="C8">
        <v>0.44276311993598938</v>
      </c>
      <c r="D8">
        <v>0.41098085045814514</v>
      </c>
      <c r="E8">
        <v>0.46038752794265747</v>
      </c>
      <c r="F8">
        <v>0.47331342101097107</v>
      </c>
      <c r="G8">
        <v>0.43310445547103882</v>
      </c>
    </row>
    <row r="9" spans="1:7" x14ac:dyDescent="0.3">
      <c r="A9" t="s">
        <v>21</v>
      </c>
      <c r="B9" t="s">
        <v>30</v>
      </c>
      <c r="C9">
        <v>0.4538295567035675</v>
      </c>
      <c r="D9">
        <v>0.47478288412094116</v>
      </c>
      <c r="E9">
        <v>0.46758151054382324</v>
      </c>
      <c r="F9">
        <v>0.43585920333862305</v>
      </c>
      <c r="G9">
        <v>0.34578576683998108</v>
      </c>
    </row>
    <row r="10" spans="1:7" x14ac:dyDescent="0.3">
      <c r="A10" t="s">
        <v>21</v>
      </c>
      <c r="B10" t="s">
        <v>31</v>
      </c>
      <c r="C10">
        <v>0.47340959310531616</v>
      </c>
      <c r="D10">
        <v>0.49752432107925415</v>
      </c>
      <c r="E10">
        <v>0.4918924868106842</v>
      </c>
      <c r="F10">
        <v>0.4204273521900177</v>
      </c>
      <c r="G10">
        <v>0.35062354803085327</v>
      </c>
    </row>
    <row r="11" spans="1:7" x14ac:dyDescent="0.3">
      <c r="A11" t="s">
        <v>21</v>
      </c>
      <c r="B11" t="s">
        <v>32</v>
      </c>
      <c r="C11">
        <v>0.44201469421386719</v>
      </c>
      <c r="D11">
        <v>0.4852757453918457</v>
      </c>
      <c r="E11">
        <v>0.45463380217552185</v>
      </c>
      <c r="F11">
        <v>0.47284406423568726</v>
      </c>
      <c r="G11">
        <v>0.38045549392700195</v>
      </c>
    </row>
    <row r="12" spans="1:7" x14ac:dyDescent="0.3">
      <c r="A12" t="s">
        <v>21</v>
      </c>
      <c r="B12" t="s">
        <v>33</v>
      </c>
      <c r="C12">
        <v>0.47892025113105774</v>
      </c>
      <c r="D12">
        <v>0.45805680751800537</v>
      </c>
      <c r="E12">
        <v>0.46090751886367798</v>
      </c>
      <c r="F12">
        <v>0.40473595261573792</v>
      </c>
      <c r="G12">
        <v>0.38466477394104004</v>
      </c>
    </row>
    <row r="13" spans="1:7" x14ac:dyDescent="0.3">
      <c r="A13" t="s">
        <v>21</v>
      </c>
      <c r="B13" t="s">
        <v>34</v>
      </c>
      <c r="C13">
        <v>0.4747614860534668</v>
      </c>
      <c r="D13">
        <v>0.42873385548591614</v>
      </c>
      <c r="E13">
        <v>0.46454089879989624</v>
      </c>
      <c r="F13">
        <v>0.39788103103637695</v>
      </c>
      <c r="G13">
        <v>0.36798089742660522</v>
      </c>
    </row>
    <row r="14" spans="1:7" x14ac:dyDescent="0.3">
      <c r="A14" t="s">
        <v>21</v>
      </c>
      <c r="B14" t="s">
        <v>35</v>
      </c>
      <c r="C14">
        <v>0.48536098003387451</v>
      </c>
      <c r="D14">
        <v>0.39678797125816345</v>
      </c>
      <c r="E14">
        <v>0.45296928286552429</v>
      </c>
      <c r="F14">
        <v>0.38482365012168884</v>
      </c>
      <c r="G14">
        <v>0.35252481698989868</v>
      </c>
    </row>
    <row r="15" spans="1:7" x14ac:dyDescent="0.3">
      <c r="A15" t="s">
        <v>21</v>
      </c>
      <c r="B15" t="s">
        <v>36</v>
      </c>
      <c r="C15">
        <v>0.49702358245849609</v>
      </c>
      <c r="D15">
        <v>0.39211103320121765</v>
      </c>
      <c r="E15">
        <v>0.4357675313949585</v>
      </c>
      <c r="F15">
        <v>0.40059947967529297</v>
      </c>
      <c r="G15">
        <v>0.3503444492816925</v>
      </c>
    </row>
    <row r="16" spans="1:7" x14ac:dyDescent="0.3">
      <c r="A16" t="s">
        <v>21</v>
      </c>
      <c r="B16" t="s">
        <v>37</v>
      </c>
      <c r="C16">
        <v>0.3870207667350769</v>
      </c>
      <c r="D16">
        <v>0.38862535357475281</v>
      </c>
      <c r="E16">
        <v>0.46392202377319336</v>
      </c>
      <c r="F16">
        <v>0.36739203333854675</v>
      </c>
      <c r="G16">
        <v>0.26205790042877197</v>
      </c>
    </row>
    <row r="17" spans="1:7" x14ac:dyDescent="0.3">
      <c r="A17" t="s">
        <v>21</v>
      </c>
      <c r="B17" t="s">
        <v>38</v>
      </c>
      <c r="C17">
        <v>0.27504375576972961</v>
      </c>
      <c r="D17">
        <v>0.2590709924697876</v>
      </c>
      <c r="E17">
        <v>0.35154169797897339</v>
      </c>
      <c r="F17">
        <v>0.35865628719329834</v>
      </c>
      <c r="G17">
        <v>0.26205790042877197</v>
      </c>
    </row>
    <row r="18" spans="1:7" x14ac:dyDescent="0.3">
      <c r="A18" t="s">
        <v>22</v>
      </c>
      <c r="B18" t="s">
        <v>26</v>
      </c>
      <c r="C18">
        <v>0.45827409625053406</v>
      </c>
      <c r="D18">
        <v>0.46561786532402039</v>
      </c>
      <c r="E18">
        <v>0.46733078360557556</v>
      </c>
      <c r="F18">
        <v>0.44055849313735962</v>
      </c>
      <c r="G18">
        <v>0.37836387753486633</v>
      </c>
    </row>
    <row r="19" spans="1:7" x14ac:dyDescent="0.3">
      <c r="A19" t="s">
        <v>22</v>
      </c>
      <c r="B19" t="s">
        <v>27</v>
      </c>
      <c r="C19">
        <v>0.45844367146492004</v>
      </c>
      <c r="D19">
        <v>0.40135389566421509</v>
      </c>
      <c r="E19">
        <v>0.45406395196914673</v>
      </c>
      <c r="F19">
        <v>0.38741132616996765</v>
      </c>
      <c r="G19">
        <v>0.3315773606300354</v>
      </c>
    </row>
    <row r="20" spans="1:7" x14ac:dyDescent="0.3">
      <c r="A20" t="s">
        <v>22</v>
      </c>
      <c r="B20" t="s">
        <v>28</v>
      </c>
      <c r="C20">
        <v>0.27504375576972961</v>
      </c>
      <c r="D20">
        <v>0.2590709924697876</v>
      </c>
      <c r="E20">
        <v>0.35154169797897339</v>
      </c>
      <c r="F20">
        <v>0.35865628719329834</v>
      </c>
      <c r="G20">
        <v>0.26205790042877197</v>
      </c>
    </row>
    <row r="21" spans="1:7" x14ac:dyDescent="0.3">
      <c r="A21" t="s">
        <v>11</v>
      </c>
      <c r="B21" t="s">
        <v>110</v>
      </c>
      <c r="D21">
        <v>0.23038718104362488</v>
      </c>
      <c r="E21">
        <v>0.29351410269737244</v>
      </c>
      <c r="F21">
        <v>0.31053030490875244</v>
      </c>
      <c r="G21">
        <v>0.23152969777584076</v>
      </c>
    </row>
    <row r="22" spans="1:7" x14ac:dyDescent="0.3">
      <c r="A22" t="s">
        <v>11</v>
      </c>
      <c r="B22" t="s">
        <v>111</v>
      </c>
      <c r="C22">
        <v>9.1898851096630096E-2</v>
      </c>
      <c r="D22">
        <v>7.3824748396873474E-2</v>
      </c>
      <c r="E22">
        <v>5.4336689412593842E-2</v>
      </c>
      <c r="F22">
        <v>2.5040138512849808E-2</v>
      </c>
      <c r="G22">
        <v>0.11814055591821671</v>
      </c>
    </row>
    <row r="23" spans="1:7" x14ac:dyDescent="0.3">
      <c r="A23" t="s">
        <v>11</v>
      </c>
      <c r="B23" t="s">
        <v>108</v>
      </c>
      <c r="C23">
        <v>0.16751328110694885</v>
      </c>
      <c r="D23">
        <v>0.24498490989208221</v>
      </c>
      <c r="E23">
        <v>0.28648477792739868</v>
      </c>
      <c r="F23">
        <v>0.30326098203659058</v>
      </c>
      <c r="G23">
        <v>0.16966904699802399</v>
      </c>
    </row>
    <row r="24" spans="1:7" x14ac:dyDescent="0.3">
      <c r="A24" t="s">
        <v>11</v>
      </c>
      <c r="B24" t="s">
        <v>107</v>
      </c>
      <c r="C24">
        <v>0.31070312857627869</v>
      </c>
      <c r="D24">
        <v>0.34201109409332275</v>
      </c>
      <c r="E24">
        <v>0.35675224661827087</v>
      </c>
      <c r="F24">
        <v>0.39026644825935364</v>
      </c>
      <c r="G24">
        <v>0.32239344716072083</v>
      </c>
    </row>
    <row r="25" spans="1:7" x14ac:dyDescent="0.3">
      <c r="A25" t="s">
        <v>11</v>
      </c>
      <c r="B25" t="s">
        <v>109</v>
      </c>
      <c r="C25">
        <v>0.66184604167938232</v>
      </c>
      <c r="D25">
        <v>0.61594820022583008</v>
      </c>
      <c r="E25">
        <v>0.5583835244178772</v>
      </c>
      <c r="F25">
        <v>0.49466010928153992</v>
      </c>
      <c r="G25">
        <v>0.39411062002182007</v>
      </c>
    </row>
    <row r="26" spans="1:7" x14ac:dyDescent="0.3">
      <c r="A26" t="s">
        <v>13</v>
      </c>
      <c r="B26" t="s">
        <v>39</v>
      </c>
      <c r="E26">
        <v>0.51413238048553467</v>
      </c>
      <c r="F26">
        <v>0.45222663879394531</v>
      </c>
      <c r="G26">
        <v>0.36900094151496887</v>
      </c>
    </row>
    <row r="27" spans="1:7" x14ac:dyDescent="0.3">
      <c r="A27" t="s">
        <v>13</v>
      </c>
      <c r="B27" t="s">
        <v>40</v>
      </c>
      <c r="E27">
        <v>0.35701912641525269</v>
      </c>
      <c r="F27">
        <v>0.32641887664794922</v>
      </c>
      <c r="G27">
        <v>0.27766728401184082</v>
      </c>
    </row>
    <row r="28" spans="1:7" x14ac:dyDescent="0.3">
      <c r="A28" t="s">
        <v>15</v>
      </c>
      <c r="B28" t="s">
        <v>135</v>
      </c>
      <c r="C28">
        <v>0.40098902583122253</v>
      </c>
      <c r="D28">
        <v>0.41069704294204712</v>
      </c>
      <c r="E28">
        <v>0.47689467668533325</v>
      </c>
      <c r="F28">
        <v>0.41690477728843689</v>
      </c>
      <c r="G28">
        <v>0.36929604411125183</v>
      </c>
    </row>
    <row r="29" spans="1:7" x14ac:dyDescent="0.3">
      <c r="A29" t="s">
        <v>15</v>
      </c>
      <c r="B29" t="s">
        <v>136</v>
      </c>
      <c r="C29">
        <v>0.46149280667304993</v>
      </c>
      <c r="D29">
        <v>0.422463059425354</v>
      </c>
      <c r="E29">
        <v>0.42044520378112793</v>
      </c>
      <c r="F29">
        <v>0.40981954336166382</v>
      </c>
      <c r="G29">
        <v>0.31784319877624512</v>
      </c>
    </row>
    <row r="30" spans="1:7" x14ac:dyDescent="0.3">
      <c r="A30" t="s">
        <v>16</v>
      </c>
      <c r="B30" t="s">
        <v>41</v>
      </c>
      <c r="C30">
        <v>0.37346586585044861</v>
      </c>
      <c r="D30">
        <v>0.3535819947719574</v>
      </c>
      <c r="E30">
        <v>0.33346405625343323</v>
      </c>
      <c r="F30">
        <v>0.34861502051353455</v>
      </c>
      <c r="G30">
        <v>0.29469147324562073</v>
      </c>
    </row>
    <row r="31" spans="1:7" x14ac:dyDescent="0.3">
      <c r="A31" t="s">
        <v>16</v>
      </c>
      <c r="B31" t="s">
        <v>42</v>
      </c>
      <c r="C31">
        <v>0.47011527419090271</v>
      </c>
      <c r="D31">
        <v>0.47316351532936096</v>
      </c>
      <c r="E31">
        <v>0.52897566556930542</v>
      </c>
      <c r="F31">
        <v>0.46359461545944214</v>
      </c>
      <c r="G31">
        <v>0.39127963781356812</v>
      </c>
    </row>
    <row r="32" spans="1:7" x14ac:dyDescent="0.3">
      <c r="A32" t="s">
        <v>10</v>
      </c>
      <c r="B32" t="s">
        <v>43</v>
      </c>
      <c r="C32">
        <v>0.39253568649291992</v>
      </c>
      <c r="D32">
        <v>0.40720221400260925</v>
      </c>
      <c r="E32">
        <v>0.47487512230873108</v>
      </c>
      <c r="F32">
        <v>0.44966116547584534</v>
      </c>
      <c r="G32">
        <v>0.38153594732284546</v>
      </c>
    </row>
    <row r="33" spans="1:7" x14ac:dyDescent="0.3">
      <c r="A33" t="s">
        <v>10</v>
      </c>
      <c r="B33" t="s">
        <v>44</v>
      </c>
      <c r="C33">
        <v>0.4373641312122345</v>
      </c>
      <c r="D33">
        <v>0.42220982909202576</v>
      </c>
      <c r="E33">
        <v>0.44183960556983948</v>
      </c>
      <c r="F33">
        <v>0.39547818899154663</v>
      </c>
      <c r="G33">
        <v>0.31628024578094482</v>
      </c>
    </row>
    <row r="34" spans="1:7" x14ac:dyDescent="0.3">
      <c r="A34" t="s">
        <v>6</v>
      </c>
      <c r="B34" t="s">
        <v>45</v>
      </c>
      <c r="D34">
        <v>0.51515752077102661</v>
      </c>
      <c r="E34">
        <v>0.69812339544296265</v>
      </c>
      <c r="F34">
        <v>0.61724609136581421</v>
      </c>
    </row>
    <row r="35" spans="1:7" x14ac:dyDescent="0.3">
      <c r="A35" t="s">
        <v>6</v>
      </c>
      <c r="B35" t="s">
        <v>418</v>
      </c>
      <c r="D35">
        <v>0.30183008313179016</v>
      </c>
      <c r="E35">
        <v>0.35195663571357727</v>
      </c>
      <c r="F35">
        <v>0.34180077910423279</v>
      </c>
    </row>
    <row r="36" spans="1:7" x14ac:dyDescent="0.3">
      <c r="A36" t="s">
        <v>9</v>
      </c>
      <c r="B36" t="s">
        <v>47</v>
      </c>
      <c r="C36">
        <v>0.52440613508224487</v>
      </c>
      <c r="E36">
        <v>0.527870774269104</v>
      </c>
      <c r="F36">
        <v>0.48492768406867981</v>
      </c>
      <c r="G36">
        <v>0.43127059936523438</v>
      </c>
    </row>
    <row r="37" spans="1:7" x14ac:dyDescent="0.3">
      <c r="A37" t="s">
        <v>9</v>
      </c>
      <c r="B37" t="s">
        <v>48</v>
      </c>
      <c r="C37">
        <v>0.40089690685272217</v>
      </c>
      <c r="E37">
        <v>0.38803744316101074</v>
      </c>
      <c r="F37">
        <v>0.38399568200111389</v>
      </c>
      <c r="G37">
        <v>0.30270570516586304</v>
      </c>
    </row>
    <row r="38" spans="1:7" x14ac:dyDescent="0.3">
      <c r="A38" t="s">
        <v>49</v>
      </c>
      <c r="B38" t="s">
        <v>50</v>
      </c>
      <c r="C38">
        <v>0.4268861711025238</v>
      </c>
      <c r="D38">
        <v>0.41843131184577942</v>
      </c>
      <c r="E38">
        <v>0.42295491695404053</v>
      </c>
      <c r="F38">
        <v>0.40627431869506836</v>
      </c>
      <c r="G38">
        <v>0.38746598362922668</v>
      </c>
    </row>
    <row r="39" spans="1:7" x14ac:dyDescent="0.3">
      <c r="A39" t="s">
        <v>49</v>
      </c>
      <c r="B39" t="s">
        <v>51</v>
      </c>
      <c r="C39">
        <v>0.4316222071647644</v>
      </c>
      <c r="D39">
        <v>0.42050892114639282</v>
      </c>
      <c r="E39">
        <v>0.49050295352935791</v>
      </c>
      <c r="F39">
        <v>0.44312861561775208</v>
      </c>
      <c r="G39">
        <v>0.32699546217918396</v>
      </c>
    </row>
    <row r="40" spans="1:7" x14ac:dyDescent="0.3">
      <c r="A40" t="s">
        <v>49</v>
      </c>
      <c r="B40" t="s">
        <v>52</v>
      </c>
      <c r="C40">
        <v>0.43991029262542725</v>
      </c>
      <c r="D40">
        <v>0.40982404351234436</v>
      </c>
      <c r="E40">
        <v>0.38777655363082886</v>
      </c>
      <c r="F40">
        <v>0.37739720940589905</v>
      </c>
      <c r="G40">
        <v>0.31897354125976563</v>
      </c>
    </row>
    <row r="41" spans="1:7" x14ac:dyDescent="0.3">
      <c r="A41" t="s">
        <v>12</v>
      </c>
      <c r="B41" t="s">
        <v>114</v>
      </c>
      <c r="C41">
        <v>0.39893129467964172</v>
      </c>
      <c r="D41">
        <v>0.38979116082191467</v>
      </c>
      <c r="E41">
        <v>0.34483435750007629</v>
      </c>
      <c r="F41">
        <v>0.39385348558425903</v>
      </c>
      <c r="G41">
        <v>0.33704355359077454</v>
      </c>
    </row>
    <row r="42" spans="1:7" x14ac:dyDescent="0.3">
      <c r="A42" t="s">
        <v>12</v>
      </c>
      <c r="B42" t="s">
        <v>113</v>
      </c>
      <c r="C42">
        <v>0.36912405490875244</v>
      </c>
      <c r="D42">
        <v>0.3928893506526947</v>
      </c>
      <c r="E42">
        <v>0.38599509000778198</v>
      </c>
      <c r="F42">
        <v>0.30108228325843811</v>
      </c>
      <c r="G42">
        <v>0.26807171106338501</v>
      </c>
    </row>
    <row r="43" spans="1:7" x14ac:dyDescent="0.3">
      <c r="A43" t="s">
        <v>12</v>
      </c>
      <c r="B43" t="s">
        <v>112</v>
      </c>
      <c r="C43">
        <v>0.46239882707595825</v>
      </c>
      <c r="D43">
        <v>0.4378545880317688</v>
      </c>
      <c r="E43">
        <v>0.50012654066085815</v>
      </c>
      <c r="F43">
        <v>0.45747232437133789</v>
      </c>
      <c r="G43">
        <v>0.39622059464454651</v>
      </c>
    </row>
    <row r="44" spans="1:7" x14ac:dyDescent="0.3">
      <c r="A44" t="s">
        <v>8</v>
      </c>
      <c r="B44" t="s">
        <v>214</v>
      </c>
      <c r="D44">
        <v>0.4089418351650238</v>
      </c>
      <c r="E44">
        <v>0.49653321504592896</v>
      </c>
      <c r="F44">
        <v>0.43038445711135864</v>
      </c>
      <c r="G44">
        <v>0.3576163649559021</v>
      </c>
    </row>
    <row r="45" spans="1:7" x14ac:dyDescent="0.3">
      <c r="A45" t="s">
        <v>8</v>
      </c>
      <c r="B45" t="s">
        <v>214</v>
      </c>
      <c r="D45">
        <v>0.4318426251411438</v>
      </c>
      <c r="E45">
        <v>0.4463551938533783</v>
      </c>
      <c r="F45">
        <v>0.39625918865203857</v>
      </c>
      <c r="G45">
        <v>0.31200754642486572</v>
      </c>
    </row>
    <row r="46" spans="1:7" x14ac:dyDescent="0.3">
      <c r="A46" t="s">
        <v>8</v>
      </c>
      <c r="B46" t="s">
        <v>115</v>
      </c>
      <c r="C46">
        <v>0.39431220293045044</v>
      </c>
      <c r="D46">
        <v>0.39127543568611145</v>
      </c>
      <c r="E46">
        <v>0.4529186487197876</v>
      </c>
      <c r="F46">
        <v>0.41419157385826111</v>
      </c>
      <c r="G46">
        <v>0.37513798475265503</v>
      </c>
    </row>
    <row r="47" spans="1:7" x14ac:dyDescent="0.3">
      <c r="A47" t="s">
        <v>14</v>
      </c>
      <c r="B47" t="s">
        <v>137</v>
      </c>
      <c r="D47">
        <v>0.4318426251411438</v>
      </c>
      <c r="E47">
        <v>0.4463551938533783</v>
      </c>
      <c r="F47">
        <v>0.39625918865203857</v>
      </c>
      <c r="G47">
        <v>0.31200754642486572</v>
      </c>
    </row>
    <row r="48" spans="1:7" x14ac:dyDescent="0.3">
      <c r="A48" t="s">
        <v>14</v>
      </c>
      <c r="B48" t="s">
        <v>138</v>
      </c>
      <c r="D48">
        <v>0.4089418351650238</v>
      </c>
      <c r="E48">
        <v>0.49653321504592896</v>
      </c>
      <c r="F48">
        <v>0.43038445711135864</v>
      </c>
      <c r="G48">
        <v>0.3576163649559021</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3">
    <tabColor theme="1"/>
  </sheetPr>
  <dimension ref="A1:G32"/>
  <sheetViews>
    <sheetView workbookViewId="0">
      <selection activeCell="I29" sqref="I29"/>
    </sheetView>
  </sheetViews>
  <sheetFormatPr baseColWidth="10" defaultColWidth="8.6640625" defaultRowHeight="14.4" x14ac:dyDescent="0.3"/>
  <cols>
    <col min="1" max="1" width="62.44140625" bestFit="1" customWidth="1"/>
  </cols>
  <sheetData>
    <row r="1" spans="1:7" x14ac:dyDescent="0.3">
      <c r="A1" t="s">
        <v>17</v>
      </c>
      <c r="B1" t="s">
        <v>101</v>
      </c>
      <c r="C1" t="s">
        <v>18</v>
      </c>
      <c r="D1" t="s">
        <v>102</v>
      </c>
      <c r="E1" t="s">
        <v>103</v>
      </c>
      <c r="F1" t="s">
        <v>75</v>
      </c>
      <c r="G1" t="s">
        <v>5</v>
      </c>
    </row>
    <row r="2" spans="1:7" x14ac:dyDescent="0.3">
      <c r="A2" t="s">
        <v>312</v>
      </c>
      <c r="B2">
        <v>0.47569954395294189</v>
      </c>
      <c r="C2">
        <v>0.53118443489074707</v>
      </c>
      <c r="D2">
        <v>0.4049127995967865</v>
      </c>
      <c r="E2">
        <v>0.34399852156639099</v>
      </c>
      <c r="F2">
        <v>0.34004512429237366</v>
      </c>
      <c r="G2" t="s">
        <v>76</v>
      </c>
    </row>
    <row r="3" spans="1:7" x14ac:dyDescent="0.3">
      <c r="A3" t="s">
        <v>313</v>
      </c>
      <c r="B3">
        <v>0.37126576900482178</v>
      </c>
      <c r="C3">
        <v>0.30831247568130493</v>
      </c>
      <c r="D3">
        <v>0.44340938329696655</v>
      </c>
      <c r="E3">
        <v>0.3955511748790741</v>
      </c>
      <c r="F3">
        <v>0.30544176697731018</v>
      </c>
      <c r="G3" t="s">
        <v>77</v>
      </c>
    </row>
    <row r="4" spans="1:7" x14ac:dyDescent="0.3">
      <c r="A4" t="s">
        <v>311</v>
      </c>
      <c r="B4">
        <v>0.15303468704223633</v>
      </c>
      <c r="C4">
        <v>0.160503089427948</v>
      </c>
      <c r="D4">
        <v>0.15167783200740814</v>
      </c>
      <c r="E4">
        <v>0.26045030355453491</v>
      </c>
      <c r="F4">
        <v>0.35451310873031616</v>
      </c>
      <c r="G4" t="s">
        <v>78</v>
      </c>
    </row>
    <row r="5" spans="1:7" x14ac:dyDescent="0.3">
      <c r="A5" t="s">
        <v>328</v>
      </c>
      <c r="C5">
        <v>0.52694028615951538</v>
      </c>
      <c r="D5">
        <v>0.3277079164981842</v>
      </c>
      <c r="E5">
        <v>0.36589857935905457</v>
      </c>
      <c r="G5" t="s">
        <v>104</v>
      </c>
    </row>
    <row r="6" spans="1:7" x14ac:dyDescent="0.3">
      <c r="A6" t="s">
        <v>419</v>
      </c>
      <c r="C6">
        <v>0.47305974364280701</v>
      </c>
      <c r="D6">
        <v>0.67229211330413818</v>
      </c>
      <c r="E6">
        <v>0.63410145044326782</v>
      </c>
      <c r="G6" t="s">
        <v>105</v>
      </c>
    </row>
    <row r="7" spans="1:7" x14ac:dyDescent="0.3">
      <c r="A7" t="s">
        <v>308</v>
      </c>
      <c r="B7">
        <v>0.50347459316253662</v>
      </c>
      <c r="C7">
        <v>0.46225690841674805</v>
      </c>
      <c r="D7">
        <v>0.29975247383117676</v>
      </c>
      <c r="E7">
        <v>0.19983601570129395</v>
      </c>
      <c r="F7">
        <v>9.6699491143226624E-2</v>
      </c>
      <c r="G7" t="s">
        <v>79</v>
      </c>
    </row>
    <row r="8" spans="1:7" x14ac:dyDescent="0.3">
      <c r="A8" t="s">
        <v>309</v>
      </c>
      <c r="B8">
        <v>0.42964327335357666</v>
      </c>
      <c r="C8">
        <v>0.45473426580429077</v>
      </c>
      <c r="D8">
        <v>0.57215249538421631</v>
      </c>
      <c r="E8">
        <v>0.57394713163375854</v>
      </c>
      <c r="F8">
        <v>0.58260524272918701</v>
      </c>
      <c r="G8" t="s">
        <v>80</v>
      </c>
    </row>
    <row r="9" spans="1:7" x14ac:dyDescent="0.3">
      <c r="A9" t="s">
        <v>310</v>
      </c>
      <c r="B9">
        <v>6.6882118582725525E-2</v>
      </c>
      <c r="C9">
        <v>8.3008810877799988E-2</v>
      </c>
      <c r="D9">
        <v>0.12809501588344574</v>
      </c>
      <c r="E9">
        <v>0.2262168824672699</v>
      </c>
      <c r="F9">
        <v>0.32069525122642517</v>
      </c>
      <c r="G9" t="s">
        <v>81</v>
      </c>
    </row>
    <row r="10" spans="1:7" x14ac:dyDescent="0.3">
      <c r="A10" t="s">
        <v>317</v>
      </c>
      <c r="B10">
        <v>0</v>
      </c>
      <c r="C10">
        <v>0.25015470385551453</v>
      </c>
      <c r="D10">
        <v>0.24427668750286102</v>
      </c>
      <c r="E10">
        <v>0.21443778276443481</v>
      </c>
      <c r="F10">
        <v>0.18545636534690857</v>
      </c>
      <c r="G10" t="s">
        <v>82</v>
      </c>
    </row>
    <row r="11" spans="1:7" x14ac:dyDescent="0.3">
      <c r="A11" t="s">
        <v>317</v>
      </c>
      <c r="B11">
        <v>0</v>
      </c>
      <c r="C11">
        <v>0.40822550654411316</v>
      </c>
      <c r="D11">
        <v>0.38267761468887329</v>
      </c>
      <c r="E11">
        <v>0.3747212290763855</v>
      </c>
      <c r="F11">
        <v>0.3745729923248291</v>
      </c>
      <c r="G11" t="s">
        <v>83</v>
      </c>
    </row>
    <row r="12" spans="1:7" x14ac:dyDescent="0.3">
      <c r="A12" t="s">
        <v>318</v>
      </c>
      <c r="B12">
        <v>1</v>
      </c>
      <c r="C12">
        <v>0.34161978960037231</v>
      </c>
      <c r="D12">
        <v>0.37304571270942688</v>
      </c>
      <c r="E12">
        <v>0.41084098815917969</v>
      </c>
      <c r="F12">
        <v>0.43997064232826233</v>
      </c>
      <c r="G12" t="s">
        <v>213</v>
      </c>
    </row>
    <row r="13" spans="1:7" x14ac:dyDescent="0.3">
      <c r="A13" t="s">
        <v>319</v>
      </c>
      <c r="B13">
        <v>0.31158575415611267</v>
      </c>
      <c r="D13">
        <v>0.30199921131134033</v>
      </c>
      <c r="E13">
        <v>0.29826658964157104</v>
      </c>
      <c r="F13">
        <v>0.35351186990737915</v>
      </c>
      <c r="G13" t="s">
        <v>69</v>
      </c>
    </row>
    <row r="14" spans="1:7" x14ac:dyDescent="0.3">
      <c r="A14" t="s">
        <v>320</v>
      </c>
      <c r="B14">
        <v>0.68841421604156494</v>
      </c>
      <c r="D14">
        <v>0.69800078868865967</v>
      </c>
      <c r="E14">
        <v>0.70173341035842896</v>
      </c>
      <c r="F14">
        <v>0.64648813009262085</v>
      </c>
      <c r="G14" t="s">
        <v>70</v>
      </c>
    </row>
    <row r="15" spans="1:7" x14ac:dyDescent="0.3">
      <c r="A15" t="s">
        <v>323</v>
      </c>
      <c r="B15">
        <v>0.28891763091087341</v>
      </c>
      <c r="C15">
        <v>0.35767734050750732</v>
      </c>
      <c r="D15">
        <v>0.24328900873661041</v>
      </c>
      <c r="E15">
        <v>0.3533872663974762</v>
      </c>
      <c r="F15">
        <v>0.44857606291770935</v>
      </c>
      <c r="G15" t="s">
        <v>67</v>
      </c>
    </row>
    <row r="16" spans="1:7" x14ac:dyDescent="0.3">
      <c r="A16" t="s">
        <v>324</v>
      </c>
      <c r="B16">
        <v>0.71108239889144897</v>
      </c>
      <c r="C16">
        <v>0.64232265949249268</v>
      </c>
      <c r="D16">
        <v>0.75671100616455078</v>
      </c>
      <c r="E16">
        <v>0.64661270380020142</v>
      </c>
      <c r="F16">
        <v>0.55142396688461304</v>
      </c>
      <c r="G16" t="s">
        <v>68</v>
      </c>
    </row>
    <row r="17" spans="1:7" x14ac:dyDescent="0.3">
      <c r="A17" s="74" t="s">
        <v>353</v>
      </c>
      <c r="B17">
        <v>0</v>
      </c>
      <c r="C17">
        <v>4.6544730663299561E-2</v>
      </c>
      <c r="D17">
        <v>0.11488586664199829</v>
      </c>
      <c r="E17">
        <v>9.2753015458583832E-2</v>
      </c>
      <c r="F17">
        <v>0.10908908396959305</v>
      </c>
      <c r="G17" t="s">
        <v>85</v>
      </c>
    </row>
    <row r="18" spans="1:7" x14ac:dyDescent="0.3">
      <c r="A18" s="74" t="s">
        <v>329</v>
      </c>
      <c r="B18">
        <v>0.12946048378944397</v>
      </c>
      <c r="C18">
        <v>8.9007318019866943E-2</v>
      </c>
      <c r="D18">
        <v>6.1337456107139587E-2</v>
      </c>
      <c r="E18">
        <v>4.161752387881279E-2</v>
      </c>
      <c r="F18">
        <v>3.5166516900062561E-2</v>
      </c>
      <c r="G18" t="s">
        <v>86</v>
      </c>
    </row>
    <row r="19" spans="1:7" x14ac:dyDescent="0.3">
      <c r="A19" s="74" t="s">
        <v>354</v>
      </c>
      <c r="B19">
        <v>8.1155598163604736E-2</v>
      </c>
      <c r="C19">
        <v>5.8938875794410706E-2</v>
      </c>
      <c r="D19">
        <v>6.0222208499908447E-2</v>
      </c>
      <c r="E19">
        <v>5.5538397282361984E-2</v>
      </c>
      <c r="F19">
        <v>6.1367891728878021E-2</v>
      </c>
      <c r="G19" t="s">
        <v>87</v>
      </c>
    </row>
    <row r="20" spans="1:7" x14ac:dyDescent="0.3">
      <c r="A20" s="74" t="s">
        <v>355</v>
      </c>
      <c r="B20">
        <v>0.29975089430809021</v>
      </c>
      <c r="C20">
        <v>0.33081883192062378</v>
      </c>
      <c r="D20">
        <v>0.1960853636264801</v>
      </c>
      <c r="E20">
        <v>0.32634851336479187</v>
      </c>
      <c r="F20">
        <v>0.35418713092803955</v>
      </c>
      <c r="G20" t="s">
        <v>88</v>
      </c>
    </row>
    <row r="21" spans="1:7" x14ac:dyDescent="0.3">
      <c r="A21" s="74" t="s">
        <v>356</v>
      </c>
      <c r="B21">
        <v>0.48963302373886108</v>
      </c>
      <c r="C21">
        <v>0.47469025850296021</v>
      </c>
      <c r="D21">
        <v>0.56746912002563477</v>
      </c>
      <c r="E21">
        <v>0.48374253511428833</v>
      </c>
      <c r="F21">
        <v>0.44018936157226563</v>
      </c>
      <c r="G21" t="s">
        <v>106</v>
      </c>
    </row>
    <row r="22" spans="1:7" x14ac:dyDescent="0.3">
      <c r="A22" t="s">
        <v>321</v>
      </c>
      <c r="B22">
        <v>0.31295788288116455</v>
      </c>
      <c r="C22">
        <v>0.28640004992485046</v>
      </c>
      <c r="D22">
        <v>0.22362828254699707</v>
      </c>
      <c r="E22">
        <v>0.47060570120811462</v>
      </c>
      <c r="F22">
        <v>0.45101082324981689</v>
      </c>
      <c r="G22" t="s">
        <v>89</v>
      </c>
    </row>
    <row r="23" spans="1:7" x14ac:dyDescent="0.3">
      <c r="A23" t="s">
        <v>322</v>
      </c>
      <c r="B23">
        <v>0.1240244135260582</v>
      </c>
      <c r="C23">
        <v>0.10243108123540878</v>
      </c>
      <c r="D23">
        <v>0.14452408254146576</v>
      </c>
      <c r="E23">
        <v>0.10775180906057358</v>
      </c>
      <c r="F23">
        <v>0.14761397242546082</v>
      </c>
      <c r="G23" t="s">
        <v>90</v>
      </c>
    </row>
    <row r="24" spans="1:7" x14ac:dyDescent="0.3">
      <c r="A24" t="s">
        <v>327</v>
      </c>
      <c r="B24">
        <v>0.56301766633987427</v>
      </c>
      <c r="C24">
        <v>0.61116886138916016</v>
      </c>
      <c r="D24">
        <v>0.63184762001037598</v>
      </c>
      <c r="E24">
        <v>0.42164251208305359</v>
      </c>
      <c r="F24">
        <v>0.40137520432472229</v>
      </c>
      <c r="G24" t="s">
        <v>91</v>
      </c>
    </row>
    <row r="25" spans="1:7" x14ac:dyDescent="0.3">
      <c r="A25" t="s">
        <v>360</v>
      </c>
      <c r="D25">
        <v>0.63973242044448853</v>
      </c>
      <c r="E25">
        <v>0.67879873514175415</v>
      </c>
      <c r="F25">
        <v>0.71342694759368896</v>
      </c>
      <c r="G25" t="s">
        <v>63</v>
      </c>
    </row>
    <row r="26" spans="1:7" x14ac:dyDescent="0.3">
      <c r="A26" t="s">
        <v>361</v>
      </c>
      <c r="D26">
        <v>0.36026754975318909</v>
      </c>
      <c r="E26">
        <v>0.32120126485824585</v>
      </c>
      <c r="F26">
        <v>0.28657305240631104</v>
      </c>
      <c r="G26" t="s">
        <v>64</v>
      </c>
    </row>
    <row r="27" spans="1:7" x14ac:dyDescent="0.3">
      <c r="A27" t="s">
        <v>315</v>
      </c>
      <c r="C27">
        <v>0.6200452446937561</v>
      </c>
      <c r="D27">
        <v>0.61037558317184448</v>
      </c>
      <c r="E27">
        <v>0.63602733612060547</v>
      </c>
      <c r="F27">
        <v>0.66884529590606689</v>
      </c>
      <c r="G27" t="s">
        <v>92</v>
      </c>
    </row>
    <row r="28" spans="1:7" x14ac:dyDescent="0.3">
      <c r="A28" t="s">
        <v>316</v>
      </c>
      <c r="C28">
        <v>0.3799547553062439</v>
      </c>
      <c r="D28">
        <v>0.38962438702583313</v>
      </c>
      <c r="E28">
        <v>0.36397266387939453</v>
      </c>
      <c r="F28">
        <v>0.33115470409393311</v>
      </c>
      <c r="G28" t="s">
        <v>93</v>
      </c>
    </row>
    <row r="29" spans="1:7" x14ac:dyDescent="0.3">
      <c r="A29" t="s">
        <v>425</v>
      </c>
      <c r="B29">
        <v>0.51272112131118774</v>
      </c>
      <c r="C29">
        <v>0.51087534427642822</v>
      </c>
      <c r="D29">
        <v>0.50451201200485229</v>
      </c>
      <c r="E29">
        <v>0.50608927011489868</v>
      </c>
      <c r="F29">
        <v>0.50348925590515137</v>
      </c>
      <c r="G29" t="s">
        <v>94</v>
      </c>
    </row>
    <row r="30" spans="1:7" x14ac:dyDescent="0.3">
      <c r="A30" t="s">
        <v>314</v>
      </c>
      <c r="B30">
        <v>0.48727887868881226</v>
      </c>
      <c r="C30">
        <v>0.48912462592124939</v>
      </c>
      <c r="D30">
        <v>0.49548798799514771</v>
      </c>
      <c r="E30">
        <v>0.49391072988510132</v>
      </c>
      <c r="F30">
        <v>0.49651074409484863</v>
      </c>
      <c r="G30" t="s">
        <v>95</v>
      </c>
    </row>
    <row r="31" spans="1:7" x14ac:dyDescent="0.3">
      <c r="A31" t="s">
        <v>325</v>
      </c>
      <c r="B31">
        <v>0.46591782569885254</v>
      </c>
      <c r="C31">
        <v>0.49439775943756104</v>
      </c>
      <c r="D31">
        <v>0.27253258228302002</v>
      </c>
      <c r="E31">
        <v>0.43078365921974182</v>
      </c>
      <c r="F31">
        <v>0.51978385448455811</v>
      </c>
      <c r="G31" t="s">
        <v>65</v>
      </c>
    </row>
    <row r="32" spans="1:7" x14ac:dyDescent="0.3">
      <c r="A32" t="s">
        <v>326</v>
      </c>
      <c r="B32">
        <v>0.53408217430114746</v>
      </c>
      <c r="C32">
        <v>0.50560224056243896</v>
      </c>
      <c r="D32">
        <v>0.72746741771697998</v>
      </c>
      <c r="E32">
        <v>0.56921637058258057</v>
      </c>
      <c r="F32">
        <v>0.48021617531776428</v>
      </c>
      <c r="G32" t="s">
        <v>66</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5">
    <tabColor theme="1"/>
  </sheetPr>
  <dimension ref="A1:BH6"/>
  <sheetViews>
    <sheetView topLeftCell="AR1" workbookViewId="0">
      <selection activeCell="BF1" sqref="BF1:BH6"/>
    </sheetView>
  </sheetViews>
  <sheetFormatPr baseColWidth="10" defaultColWidth="8.6640625" defaultRowHeight="14.4" x14ac:dyDescent="0.3"/>
  <sheetData>
    <row r="1" spans="1:60" x14ac:dyDescent="0.3">
      <c r="A1" t="s">
        <v>53</v>
      </c>
      <c r="B1" t="s">
        <v>71</v>
      </c>
      <c r="C1" t="s">
        <v>72</v>
      </c>
      <c r="D1" t="s">
        <v>426</v>
      </c>
      <c r="E1" t="s">
        <v>427</v>
      </c>
      <c r="F1" t="s">
        <v>428</v>
      </c>
      <c r="G1" t="s">
        <v>429</v>
      </c>
      <c r="H1" t="s">
        <v>430</v>
      </c>
      <c r="I1" t="s">
        <v>431</v>
      </c>
      <c r="J1" t="s">
        <v>432</v>
      </c>
      <c r="K1" t="s">
        <v>433</v>
      </c>
      <c r="L1" t="s">
        <v>434</v>
      </c>
      <c r="M1" t="s">
        <v>435</v>
      </c>
      <c r="N1" t="s">
        <v>436</v>
      </c>
      <c r="O1" t="s">
        <v>437</v>
      </c>
      <c r="P1" t="s">
        <v>438</v>
      </c>
      <c r="Q1" t="s">
        <v>439</v>
      </c>
      <c r="R1" t="s">
        <v>440</v>
      </c>
      <c r="S1" t="s">
        <v>441</v>
      </c>
      <c r="T1" t="s">
        <v>442</v>
      </c>
      <c r="U1" t="s">
        <v>443</v>
      </c>
      <c r="V1" t="s">
        <v>444</v>
      </c>
      <c r="W1" t="s">
        <v>445</v>
      </c>
      <c r="X1" t="s">
        <v>446</v>
      </c>
      <c r="Y1" t="s">
        <v>447</v>
      </c>
      <c r="Z1" t="s">
        <v>448</v>
      </c>
      <c r="AA1" t="s">
        <v>449</v>
      </c>
      <c r="AB1" t="s">
        <v>450</v>
      </c>
      <c r="AC1" t="s">
        <v>451</v>
      </c>
      <c r="AD1" t="s">
        <v>452</v>
      </c>
      <c r="AE1" t="s">
        <v>453</v>
      </c>
      <c r="AF1" t="s">
        <v>454</v>
      </c>
      <c r="AG1" t="s">
        <v>455</v>
      </c>
      <c r="AH1" t="s">
        <v>456</v>
      </c>
      <c r="AI1" t="s">
        <v>457</v>
      </c>
      <c r="AJ1" t="s">
        <v>458</v>
      </c>
      <c r="AK1" t="s">
        <v>459</v>
      </c>
      <c r="AL1" t="s">
        <v>460</v>
      </c>
      <c r="AM1" t="s">
        <v>461</v>
      </c>
      <c r="AN1" t="s">
        <v>462</v>
      </c>
      <c r="AO1" t="s">
        <v>463</v>
      </c>
      <c r="AP1" t="s">
        <v>464</v>
      </c>
      <c r="AQ1" t="s">
        <v>465</v>
      </c>
      <c r="AR1" t="s">
        <v>466</v>
      </c>
      <c r="AS1" t="s">
        <v>467</v>
      </c>
      <c r="AT1" t="s">
        <v>468</v>
      </c>
      <c r="AU1" t="s">
        <v>469</v>
      </c>
      <c r="AV1" t="s">
        <v>470</v>
      </c>
      <c r="AW1" t="s">
        <v>471</v>
      </c>
      <c r="AX1" t="s">
        <v>472</v>
      </c>
      <c r="AY1" t="s">
        <v>473</v>
      </c>
      <c r="AZ1" t="s">
        <v>474</v>
      </c>
      <c r="BA1" t="s">
        <v>475</v>
      </c>
      <c r="BB1" t="s">
        <v>476</v>
      </c>
      <c r="BC1" t="s">
        <v>477</v>
      </c>
      <c r="BD1" t="s">
        <v>478</v>
      </c>
      <c r="BE1" t="s">
        <v>479</v>
      </c>
      <c r="BF1" t="s">
        <v>480</v>
      </c>
      <c r="BG1" t="s">
        <v>481</v>
      </c>
      <c r="BH1" t="s">
        <v>482</v>
      </c>
    </row>
    <row r="2" spans="1:60" x14ac:dyDescent="0.3">
      <c r="A2">
        <v>1</v>
      </c>
      <c r="B2">
        <v>0</v>
      </c>
      <c r="C2" t="s">
        <v>101</v>
      </c>
      <c r="D2">
        <v>18.453193664550781</v>
      </c>
      <c r="E2">
        <v>17.951560974121094</v>
      </c>
      <c r="F2">
        <v>18.666654586791992</v>
      </c>
      <c r="G2">
        <v>-12.582677841186523</v>
      </c>
      <c r="H2">
        <v>-12.552933692932129</v>
      </c>
      <c r="I2">
        <v>-12.824283599853516</v>
      </c>
      <c r="J2">
        <v>-25.785312652587891</v>
      </c>
      <c r="K2">
        <v>-21.087221145629883</v>
      </c>
      <c r="L2">
        <v>-21.439016342163086</v>
      </c>
      <c r="M2">
        <v>17.179466247558594</v>
      </c>
      <c r="N2">
        <v>16.420871734619141</v>
      </c>
      <c r="O2">
        <v>16.953353881835937</v>
      </c>
      <c r="P2">
        <v>-10.590544700622559</v>
      </c>
      <c r="Q2">
        <v>-10.432208061218262</v>
      </c>
      <c r="R2">
        <v>-10.533123016357422</v>
      </c>
      <c r="S2">
        <v>-19.772207260131836</v>
      </c>
      <c r="T2">
        <v>-16.018257141113281</v>
      </c>
      <c r="U2">
        <v>-16.235620498657227</v>
      </c>
      <c r="V2">
        <v>6.0606961250305176</v>
      </c>
      <c r="W2">
        <v>-0.74226313829421997</v>
      </c>
      <c r="X2">
        <v>0.2690969705581665</v>
      </c>
      <c r="Y2">
        <v>3.1541340351104736</v>
      </c>
      <c r="Z2">
        <v>5.0527853965759277</v>
      </c>
      <c r="AA2">
        <v>4.6170883178710938</v>
      </c>
      <c r="AB2">
        <v>-19.177827835083008</v>
      </c>
      <c r="AC2">
        <v>-11.140372276306152</v>
      </c>
      <c r="AD2">
        <v>-11.959099769592285</v>
      </c>
      <c r="AH2">
        <v>-5.693422794342041</v>
      </c>
      <c r="AI2">
        <v>-6.4353046417236328</v>
      </c>
      <c r="AJ2">
        <v>-6.7693548202514648</v>
      </c>
      <c r="AK2">
        <v>4.4828438758850098</v>
      </c>
      <c r="AL2">
        <v>5.1766719818115234</v>
      </c>
      <c r="AM2">
        <v>4.3530087471008301</v>
      </c>
      <c r="AQ2">
        <v>-13.344412803649902</v>
      </c>
      <c r="AR2">
        <v>-12.810996055603027</v>
      </c>
      <c r="AS2">
        <v>-16.129398345947266</v>
      </c>
      <c r="AT2">
        <v>-1.1969752311706543</v>
      </c>
      <c r="AU2">
        <v>4.703582763671875</v>
      </c>
      <c r="AV2">
        <v>4.7648181915283203</v>
      </c>
      <c r="AW2">
        <v>-0.6040986180305481</v>
      </c>
      <c r="AX2">
        <v>-3.8527264595031738</v>
      </c>
      <c r="AY2">
        <v>-3.7254412174224854</v>
      </c>
      <c r="AZ2">
        <v>2.8474059104919434</v>
      </c>
      <c r="BA2">
        <v>-1.2966039180755615</v>
      </c>
      <c r="BB2">
        <v>-1.6465533971786499</v>
      </c>
      <c r="BC2">
        <v>9.6649389266967773</v>
      </c>
      <c r="BD2">
        <v>12.776824951171875</v>
      </c>
      <c r="BE2">
        <v>12.235529899597168</v>
      </c>
    </row>
    <row r="3" spans="1:60" x14ac:dyDescent="0.3">
      <c r="A3">
        <v>2</v>
      </c>
      <c r="B3">
        <v>0</v>
      </c>
      <c r="C3" t="s">
        <v>18</v>
      </c>
      <c r="D3">
        <v>15.620049476623535</v>
      </c>
      <c r="E3">
        <v>14.398869514465332</v>
      </c>
      <c r="F3">
        <v>14.854537963867188</v>
      </c>
      <c r="G3">
        <v>-9.1469326019287109</v>
      </c>
      <c r="H3">
        <v>-9.1700019836425781</v>
      </c>
      <c r="I3">
        <v>-9.5717849731445313</v>
      </c>
      <c r="J3">
        <v>-19.588003158569336</v>
      </c>
      <c r="K3">
        <v>-15.306451797485352</v>
      </c>
      <c r="L3">
        <v>-15.342432022094727</v>
      </c>
      <c r="M3">
        <v>14.519220352172852</v>
      </c>
      <c r="N3">
        <v>13.219940185546875</v>
      </c>
      <c r="O3">
        <v>13.622067451477051</v>
      </c>
      <c r="P3">
        <v>-8.2082910537719727</v>
      </c>
      <c r="Q3">
        <v>-8.2057018280029297</v>
      </c>
      <c r="R3">
        <v>-8.548243522644043</v>
      </c>
      <c r="S3">
        <v>-17.489219665527344</v>
      </c>
      <c r="T3">
        <v>-13.718793869018555</v>
      </c>
      <c r="U3">
        <v>-13.771113395690918</v>
      </c>
      <c r="V3">
        <v>9.4014225006103516</v>
      </c>
      <c r="W3">
        <v>6.122093677520752</v>
      </c>
      <c r="X3">
        <v>6.3367180824279785</v>
      </c>
      <c r="Y3">
        <v>-2.7222166061401367</v>
      </c>
      <c r="Z3">
        <v>-0.80286329984664917</v>
      </c>
      <c r="AA3">
        <v>-0.90625417232513428</v>
      </c>
      <c r="AB3">
        <v>-17.890947341918945</v>
      </c>
      <c r="AC3">
        <v>-13.966817855834961</v>
      </c>
      <c r="AD3">
        <v>-14.151403427124023</v>
      </c>
      <c r="AH3">
        <v>-1.155626654624939</v>
      </c>
      <c r="AI3">
        <v>-1.877357006072998</v>
      </c>
      <c r="AJ3">
        <v>-1.5993539094924927</v>
      </c>
      <c r="AK3">
        <v>0.98119449615478516</v>
      </c>
      <c r="AL3">
        <v>1.271991491317749</v>
      </c>
      <c r="AM3">
        <v>1.3055928945541382</v>
      </c>
      <c r="AN3">
        <v>20.493667602539063</v>
      </c>
      <c r="AO3">
        <v>18.181159973144531</v>
      </c>
      <c r="AP3">
        <v>18.367776870727539</v>
      </c>
      <c r="AT3">
        <v>0.10591959953308105</v>
      </c>
      <c r="AU3">
        <v>5.3250665664672852</v>
      </c>
      <c r="AV3">
        <v>5.0850887298583984</v>
      </c>
      <c r="AW3">
        <v>0.51786339282989502</v>
      </c>
      <c r="AX3">
        <v>-1.1974496841430664</v>
      </c>
      <c r="AY3">
        <v>-1.9608054161071777</v>
      </c>
      <c r="AZ3">
        <v>-0.96022200584411621</v>
      </c>
      <c r="BA3">
        <v>-7.3750691413879395</v>
      </c>
      <c r="BB3">
        <v>-6.028477668762207</v>
      </c>
      <c r="BC3">
        <v>12.081475257873535</v>
      </c>
      <c r="BD3">
        <v>13.824820518493652</v>
      </c>
      <c r="BE3">
        <v>13.465158462524414</v>
      </c>
      <c r="BF3">
        <f>-0.02290081*(100)</f>
        <v>-2.2900810000000003</v>
      </c>
      <c r="BG3">
        <f>-0.00085501*(100)</f>
        <v>-8.5501000000000008E-2</v>
      </c>
      <c r="BH3">
        <f>0.006991*(100)</f>
        <v>0.69909999999999994</v>
      </c>
    </row>
    <row r="4" spans="1:60" x14ac:dyDescent="0.3">
      <c r="A4">
        <v>3</v>
      </c>
      <c r="B4">
        <v>0</v>
      </c>
      <c r="C4" t="s">
        <v>102</v>
      </c>
      <c r="D4">
        <v>11.353967666625977</v>
      </c>
      <c r="E4">
        <v>10.7098388671875</v>
      </c>
      <c r="F4">
        <v>14.411124229431152</v>
      </c>
      <c r="G4">
        <v>-4.2611608505249023</v>
      </c>
      <c r="H4">
        <v>-4.7249293327331543</v>
      </c>
      <c r="I4">
        <v>-6.9561915397644043</v>
      </c>
      <c r="J4">
        <v>-11.548246383666992</v>
      </c>
      <c r="K4">
        <v>-9.039189338684082</v>
      </c>
      <c r="L4">
        <v>-9.0145740509033203</v>
      </c>
      <c r="M4">
        <v>8.4356527328491211</v>
      </c>
      <c r="N4">
        <v>7.3868436813354492</v>
      </c>
      <c r="O4">
        <v>8.6055135726928711</v>
      </c>
      <c r="P4">
        <v>-4.2763137817382812</v>
      </c>
      <c r="Q4">
        <v>-4.1865630149841309</v>
      </c>
      <c r="R4">
        <v>-5.3139557838439941</v>
      </c>
      <c r="S4">
        <v>-11.14189624786377</v>
      </c>
      <c r="T4">
        <v>-8.4594240188598633</v>
      </c>
      <c r="U4">
        <v>-8.4356288909912109</v>
      </c>
      <c r="V4">
        <v>3.4094169139862061</v>
      </c>
      <c r="W4">
        <v>1.2485625743865967</v>
      </c>
      <c r="X4">
        <v>1.1640673875808716</v>
      </c>
      <c r="Y4">
        <v>0.26588624715805054</v>
      </c>
      <c r="Z4">
        <v>1.4949361085891724</v>
      </c>
      <c r="AA4">
        <v>1.3016024827957153</v>
      </c>
      <c r="AB4">
        <v>-10.012934684753418</v>
      </c>
      <c r="AC4">
        <v>-7.6298489570617676</v>
      </c>
      <c r="AD4">
        <v>-6.8217053413391113</v>
      </c>
      <c r="AE4">
        <v>-15.013599395751953</v>
      </c>
      <c r="AF4">
        <v>-16.390949249267578</v>
      </c>
      <c r="AG4">
        <v>-15.214779853820801</v>
      </c>
      <c r="AH4">
        <v>5.5878005027770996</v>
      </c>
      <c r="AI4">
        <v>6.1873297691345215</v>
      </c>
      <c r="AJ4">
        <v>5.6514663696289062</v>
      </c>
      <c r="AK4">
        <v>-3.2343447208404541</v>
      </c>
      <c r="AL4">
        <v>-2.3332858085632324</v>
      </c>
      <c r="AM4">
        <v>-1.8924316167831421</v>
      </c>
      <c r="AN4">
        <v>34.617885589599609</v>
      </c>
      <c r="AO4">
        <v>33.03369140625</v>
      </c>
      <c r="AP4">
        <v>32.846633911132813</v>
      </c>
      <c r="AQ4">
        <v>-13.983331680297852</v>
      </c>
      <c r="AR4">
        <v>-14.609362602233887</v>
      </c>
      <c r="AS4">
        <v>-14.49775505065918</v>
      </c>
      <c r="AT4">
        <v>-3.978626012802124</v>
      </c>
      <c r="AU4">
        <v>-0.93323469161987305</v>
      </c>
      <c r="AV4">
        <v>-1.3737088441848755</v>
      </c>
      <c r="AW4">
        <v>7.9565896987915039</v>
      </c>
      <c r="AX4">
        <v>7.3553457260131836</v>
      </c>
      <c r="AY4">
        <v>6.0157217979431152</v>
      </c>
      <c r="AZ4">
        <v>-7.3203139305114746</v>
      </c>
      <c r="BA4">
        <v>-11.398482322692871</v>
      </c>
      <c r="BB4">
        <v>-10.795740127563477</v>
      </c>
      <c r="BC4">
        <v>19.457466125488281</v>
      </c>
      <c r="BD4">
        <v>19.749425888061523</v>
      </c>
      <c r="BE4">
        <v>19.355731964111328</v>
      </c>
      <c r="BF4">
        <f>0.05017802*(100)</f>
        <v>5.0178019999999997</v>
      </c>
      <c r="BG4">
        <f>0.06652288*(100)</f>
        <v>6.6522880000000004</v>
      </c>
      <c r="BH4">
        <f>0.06783895*(100)</f>
        <v>6.7838949999999993</v>
      </c>
    </row>
    <row r="5" spans="1:60" x14ac:dyDescent="0.3">
      <c r="A5">
        <v>4</v>
      </c>
      <c r="B5">
        <v>0</v>
      </c>
      <c r="C5" t="s">
        <v>103</v>
      </c>
      <c r="D5">
        <v>7.7557706832885742</v>
      </c>
      <c r="E5">
        <v>6.2330389022827148</v>
      </c>
      <c r="F5">
        <v>6.5574021339416504</v>
      </c>
      <c r="G5">
        <v>0.26089513301849365</v>
      </c>
      <c r="H5">
        <v>-0.38900542259216309</v>
      </c>
      <c r="I5">
        <v>-0.27326810359954834</v>
      </c>
      <c r="J5">
        <v>-6.7509293556213379</v>
      </c>
      <c r="K5">
        <v>-4.9050688743591309</v>
      </c>
      <c r="L5">
        <v>-5.2853412628173828</v>
      </c>
      <c r="M5">
        <v>4.2827591896057129</v>
      </c>
      <c r="N5">
        <v>2.9642202854156494</v>
      </c>
      <c r="O5">
        <v>3.229142427444458</v>
      </c>
      <c r="P5">
        <v>-1.9843872785568237</v>
      </c>
      <c r="Q5">
        <v>-1.2737696170806885</v>
      </c>
      <c r="R5">
        <v>-1.3937810659408569</v>
      </c>
      <c r="S5">
        <v>-5.9714903831481934</v>
      </c>
      <c r="T5">
        <v>-4.2451076507568359</v>
      </c>
      <c r="U5">
        <v>-4.5233368873596191</v>
      </c>
      <c r="V5">
        <v>5.9881319999694824</v>
      </c>
      <c r="W5">
        <v>5.234889030456543</v>
      </c>
      <c r="X5">
        <v>5.4960355758666992</v>
      </c>
      <c r="Y5">
        <v>-3.8419589996337891</v>
      </c>
      <c r="Z5">
        <v>-3.7103004455566406</v>
      </c>
      <c r="AA5">
        <v>-3.884422779083252</v>
      </c>
      <c r="AB5">
        <v>-5.6539812088012695</v>
      </c>
      <c r="AC5">
        <v>-3.4819581508636475</v>
      </c>
      <c r="AD5">
        <v>-3.5117402076721191</v>
      </c>
      <c r="AE5">
        <v>-12.57585334777832</v>
      </c>
      <c r="AF5">
        <v>-14.40242862701416</v>
      </c>
      <c r="AG5">
        <v>-12.493454933166504</v>
      </c>
      <c r="AH5">
        <v>0.70519262552261353</v>
      </c>
      <c r="AI5">
        <v>0.25568497180938721</v>
      </c>
      <c r="AJ5">
        <v>3.9835602045059204E-2</v>
      </c>
      <c r="AK5">
        <v>-5.8096437454223633</v>
      </c>
      <c r="AL5">
        <v>-3.9115638732910156</v>
      </c>
      <c r="AM5">
        <v>-3.9925932884216309</v>
      </c>
      <c r="AN5">
        <v>27.544530868530273</v>
      </c>
      <c r="AO5">
        <v>26.95484733581543</v>
      </c>
      <c r="AP5">
        <v>26.409196853637695</v>
      </c>
      <c r="AQ5">
        <v>-9.9735040664672852</v>
      </c>
      <c r="AR5">
        <v>-8.7544631958007813</v>
      </c>
      <c r="AS5">
        <v>-9.3226070404052734</v>
      </c>
      <c r="AT5">
        <v>-1.0866991281509399</v>
      </c>
      <c r="AU5">
        <v>-0.50896072387695313</v>
      </c>
      <c r="AV5">
        <v>-0.83835536241531372</v>
      </c>
      <c r="AW5">
        <v>4.5392699241638184</v>
      </c>
      <c r="AX5">
        <v>5.933135986328125</v>
      </c>
      <c r="AY5">
        <v>5.581632137298584</v>
      </c>
      <c r="AZ5">
        <v>-4.745213508605957</v>
      </c>
      <c r="BA5">
        <v>-7.6006479263305664</v>
      </c>
      <c r="BB5">
        <v>-7.5052261352539063</v>
      </c>
      <c r="BC5">
        <v>11.001673698425293</v>
      </c>
      <c r="BD5">
        <v>13.825631141662598</v>
      </c>
      <c r="BE5">
        <v>13.82947826385498</v>
      </c>
      <c r="BF5">
        <f>0.03412525*(100)</f>
        <v>3.4125250000000005</v>
      </c>
      <c r="BG5">
        <f>0.0428514*(100)</f>
        <v>4.2851400000000002</v>
      </c>
      <c r="BH5">
        <f>0.0365786*(100)</f>
        <v>3.6578600000000003</v>
      </c>
    </row>
    <row r="6" spans="1:60" x14ac:dyDescent="0.3">
      <c r="A6">
        <v>5</v>
      </c>
      <c r="B6">
        <v>0</v>
      </c>
      <c r="C6" t="s">
        <v>75</v>
      </c>
      <c r="D6">
        <v>5.6688146591186523</v>
      </c>
      <c r="E6">
        <v>2.4810733795166016</v>
      </c>
      <c r="F6">
        <v>5.2161655426025391</v>
      </c>
      <c r="G6">
        <v>1.2657476663589478</v>
      </c>
      <c r="H6">
        <v>-0.64631474018096924</v>
      </c>
      <c r="I6">
        <v>0.19513154029846191</v>
      </c>
      <c r="J6">
        <v>-3.1670598983764648</v>
      </c>
      <c r="K6">
        <v>-0.11941976845264435</v>
      </c>
      <c r="L6">
        <v>-2.0707845687866211</v>
      </c>
      <c r="M6">
        <v>2.4866938591003418</v>
      </c>
      <c r="N6">
        <v>0.22579179704189301</v>
      </c>
      <c r="O6">
        <v>1.5912175178527832</v>
      </c>
      <c r="P6">
        <v>-1.6283518075942993</v>
      </c>
      <c r="Q6">
        <v>-0.20449976623058319</v>
      </c>
      <c r="R6">
        <v>-1.0254292488098145</v>
      </c>
      <c r="S6">
        <v>-2.3083052635192871</v>
      </c>
      <c r="T6">
        <v>-0.1544727087020874</v>
      </c>
      <c r="U6">
        <v>-1.389248251914978</v>
      </c>
      <c r="V6">
        <v>6.1544375419616699</v>
      </c>
      <c r="W6">
        <v>5.7075767517089844</v>
      </c>
      <c r="X6">
        <v>5.3541550636291504</v>
      </c>
      <c r="Y6">
        <v>-2.3571779727935791</v>
      </c>
      <c r="Z6">
        <v>-1.9611736536026001</v>
      </c>
      <c r="AA6">
        <v>-1.6319414377212524</v>
      </c>
      <c r="AB6">
        <v>-9.1275205612182617</v>
      </c>
      <c r="AC6">
        <v>-8.5641012191772461</v>
      </c>
      <c r="AD6">
        <v>-8.4603118896484375</v>
      </c>
      <c r="AE6">
        <v>-8.7663679122924805</v>
      </c>
      <c r="AF6">
        <v>-9.3654365539550781</v>
      </c>
      <c r="AG6">
        <v>-8.3945369720458984</v>
      </c>
      <c r="AH6">
        <v>5.1831803321838379</v>
      </c>
      <c r="AI6">
        <v>4.403810977935791</v>
      </c>
      <c r="AJ6">
        <v>4.0195207595825195</v>
      </c>
      <c r="AK6">
        <v>-6.5354080200195312</v>
      </c>
      <c r="AL6">
        <v>-2.1801605224609375</v>
      </c>
      <c r="AM6">
        <v>-1.5267314910888672</v>
      </c>
      <c r="AQ6">
        <v>-13.020071029663086</v>
      </c>
      <c r="AR6">
        <v>-9.6909914016723633</v>
      </c>
      <c r="AS6">
        <v>-8.0612058639526367</v>
      </c>
      <c r="AT6">
        <v>6.7109255790710449</v>
      </c>
      <c r="AU6">
        <v>7.0871925354003906</v>
      </c>
      <c r="AV6">
        <v>7.2808513641357422</v>
      </c>
      <c r="AW6">
        <v>-2.4639842510223389</v>
      </c>
      <c r="AX6">
        <v>-0.44382548332214355</v>
      </c>
      <c r="AY6">
        <v>-0.16394667327404022</v>
      </c>
      <c r="AZ6">
        <v>-3.8012802600860596</v>
      </c>
      <c r="BA6">
        <v>-6.3611969947814941</v>
      </c>
      <c r="BB6">
        <v>-8.3244256973266602</v>
      </c>
      <c r="BC6">
        <v>9.5559816360473633</v>
      </c>
      <c r="BD6">
        <v>12.132862091064453</v>
      </c>
      <c r="BE6">
        <v>12.280900955200195</v>
      </c>
      <c r="BF6">
        <f>0.04560881*(100)</f>
        <v>4.5608810000000002</v>
      </c>
      <c r="BG6">
        <f>0.04539805*(100)</f>
        <v>4.5398050000000003</v>
      </c>
      <c r="BH6">
        <f>0.02933318*(100)</f>
        <v>2.9333179999999999</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tabColor theme="1"/>
  </sheetPr>
  <dimension ref="A1:G45"/>
  <sheetViews>
    <sheetView workbookViewId="0">
      <selection activeCell="C2" sqref="C2:G45"/>
    </sheetView>
  </sheetViews>
  <sheetFormatPr baseColWidth="10" defaultColWidth="8.77734375" defaultRowHeight="14.4" x14ac:dyDescent="0.3"/>
  <sheetData>
    <row r="1" spans="1:7" x14ac:dyDescent="0.3">
      <c r="A1" t="s">
        <v>19</v>
      </c>
      <c r="B1" t="s">
        <v>73</v>
      </c>
      <c r="C1" t="s">
        <v>101</v>
      </c>
      <c r="D1" t="s">
        <v>18</v>
      </c>
      <c r="E1" t="s">
        <v>102</v>
      </c>
      <c r="F1" t="s">
        <v>103</v>
      </c>
      <c r="G1" t="s">
        <v>75</v>
      </c>
    </row>
    <row r="2" spans="1:7" x14ac:dyDescent="0.3">
      <c r="A2" t="s">
        <v>7</v>
      </c>
      <c r="B2" t="s">
        <v>23</v>
      </c>
      <c r="C2">
        <v>0.19737923145294189</v>
      </c>
      <c r="D2">
        <v>0.13053907454013824</v>
      </c>
      <c r="E2">
        <v>0.10219135135412216</v>
      </c>
      <c r="F2">
        <v>8.8473998010158539E-2</v>
      </c>
      <c r="G2">
        <v>5.4887022823095322E-2</v>
      </c>
    </row>
    <row r="3" spans="1:7" x14ac:dyDescent="0.3">
      <c r="A3" t="s">
        <v>7</v>
      </c>
      <c r="B3" t="s">
        <v>24</v>
      </c>
      <c r="C3">
        <v>0.11188015341758728</v>
      </c>
      <c r="D3">
        <v>7.2318121790885925E-2</v>
      </c>
      <c r="E3">
        <v>7.2423048317432404E-2</v>
      </c>
      <c r="F3">
        <v>8.5838854312896729E-2</v>
      </c>
      <c r="G3">
        <v>7.7462360262870789E-2</v>
      </c>
    </row>
    <row r="4" spans="1:7" x14ac:dyDescent="0.3">
      <c r="A4" t="s">
        <v>7</v>
      </c>
      <c r="B4" t="s">
        <v>25</v>
      </c>
      <c r="C4">
        <v>8.1264160573482513E-2</v>
      </c>
      <c r="D4">
        <v>3.9404734969139099E-2</v>
      </c>
      <c r="E4">
        <v>6.133333221077919E-2</v>
      </c>
      <c r="F4">
        <v>6.9925218820571899E-2</v>
      </c>
      <c r="G4">
        <v>7.7126741409301758E-2</v>
      </c>
    </row>
    <row r="5" spans="1:7" x14ac:dyDescent="0.3">
      <c r="A5" t="s">
        <v>20</v>
      </c>
      <c r="B5" t="s">
        <v>26</v>
      </c>
      <c r="C5">
        <v>0.19551901519298553</v>
      </c>
      <c r="D5">
        <v>0.12516848742961884</v>
      </c>
      <c r="E5">
        <v>9.1415397822856903E-2</v>
      </c>
      <c r="F5">
        <v>8.6631223559379578E-2</v>
      </c>
      <c r="G5">
        <v>7.2765439748764038E-2</v>
      </c>
    </row>
    <row r="6" spans="1:7" x14ac:dyDescent="0.3">
      <c r="A6" t="s">
        <v>20</v>
      </c>
      <c r="B6" t="s">
        <v>27</v>
      </c>
      <c r="C6">
        <v>0.11480747163295746</v>
      </c>
      <c r="D6">
        <v>7.3492787778377533E-2</v>
      </c>
      <c r="E6">
        <v>7.0913374423980713E-2</v>
      </c>
      <c r="F6">
        <v>8.1041455268859863E-2</v>
      </c>
      <c r="G6">
        <v>7.760997861623764E-2</v>
      </c>
    </row>
    <row r="7" spans="1:7" x14ac:dyDescent="0.3">
      <c r="A7" t="s">
        <v>20</v>
      </c>
      <c r="B7" t="s">
        <v>28</v>
      </c>
      <c r="C7">
        <v>8.9209973812103271E-2</v>
      </c>
      <c r="D7">
        <v>4.5704912394285202E-2</v>
      </c>
      <c r="E7">
        <v>6.237354502081871E-2</v>
      </c>
      <c r="F7">
        <v>6.8431250751018524E-2</v>
      </c>
      <c r="G7">
        <v>7.7130325138568878E-2</v>
      </c>
    </row>
    <row r="8" spans="1:7" x14ac:dyDescent="0.3">
      <c r="A8" t="s">
        <v>21</v>
      </c>
      <c r="B8" t="s">
        <v>29</v>
      </c>
      <c r="C8">
        <v>0.18432676792144775</v>
      </c>
      <c r="D8">
        <v>0.10760741680860519</v>
      </c>
      <c r="E8">
        <v>7.1125730872154236E-2</v>
      </c>
      <c r="F8">
        <v>9.5013976097106934E-2</v>
      </c>
      <c r="G8">
        <v>0.10443060100078583</v>
      </c>
    </row>
    <row r="9" spans="1:7" x14ac:dyDescent="0.3">
      <c r="A9" t="s">
        <v>21</v>
      </c>
      <c r="B9" t="s">
        <v>30</v>
      </c>
      <c r="C9">
        <v>0.16484604775905609</v>
      </c>
      <c r="D9">
        <v>0.11993876099586487</v>
      </c>
      <c r="E9">
        <v>7.0338919758796692E-2</v>
      </c>
      <c r="F9">
        <v>9.0807028114795685E-2</v>
      </c>
      <c r="G9">
        <v>9.3831457197666168E-2</v>
      </c>
    </row>
    <row r="10" spans="1:7" x14ac:dyDescent="0.3">
      <c r="A10" t="s">
        <v>21</v>
      </c>
      <c r="B10" t="s">
        <v>31</v>
      </c>
      <c r="C10">
        <v>0.16960196197032928</v>
      </c>
      <c r="D10">
        <v>0.1283564418554306</v>
      </c>
      <c r="E10">
        <v>9.6127472817897797E-2</v>
      </c>
      <c r="F10">
        <v>6.4080335199832916E-2</v>
      </c>
      <c r="G10">
        <v>9.8104357719421387E-2</v>
      </c>
    </row>
    <row r="11" spans="1:7" x14ac:dyDescent="0.3">
      <c r="A11" t="s">
        <v>21</v>
      </c>
      <c r="B11" t="s">
        <v>32</v>
      </c>
      <c r="C11">
        <v>0.1430191844701767</v>
      </c>
      <c r="D11">
        <v>0.13033688068389893</v>
      </c>
      <c r="E11">
        <v>0.10037771612405777</v>
      </c>
      <c r="F11">
        <v>9.9488884210586548E-2</v>
      </c>
      <c r="G11">
        <v>8.9034691452980042E-2</v>
      </c>
    </row>
    <row r="12" spans="1:7" x14ac:dyDescent="0.3">
      <c r="A12" t="s">
        <v>21</v>
      </c>
      <c r="B12" t="s">
        <v>33</v>
      </c>
      <c r="C12">
        <v>0.16379740834236145</v>
      </c>
      <c r="D12">
        <v>0.11235854774713516</v>
      </c>
      <c r="E12">
        <v>9.380495548248291E-2</v>
      </c>
      <c r="F12">
        <v>8.4148049354553223E-2</v>
      </c>
      <c r="G12">
        <v>5.2481655031442642E-2</v>
      </c>
    </row>
    <row r="13" spans="1:7" x14ac:dyDescent="0.3">
      <c r="A13" t="s">
        <v>21</v>
      </c>
      <c r="B13" t="s">
        <v>34</v>
      </c>
      <c r="C13">
        <v>0.18392618000507355</v>
      </c>
      <c r="D13">
        <v>9.5709428191184998E-2</v>
      </c>
      <c r="E13">
        <v>7.7997975051403046E-2</v>
      </c>
      <c r="F13">
        <v>0.11408001184463501</v>
      </c>
      <c r="G13">
        <v>6.638578325510025E-2</v>
      </c>
    </row>
    <row r="14" spans="1:7" x14ac:dyDescent="0.3">
      <c r="A14" t="s">
        <v>21</v>
      </c>
      <c r="B14" t="s">
        <v>35</v>
      </c>
      <c r="C14">
        <v>0.16851344704627991</v>
      </c>
      <c r="D14">
        <v>7.6078459620475769E-2</v>
      </c>
      <c r="E14">
        <v>9.7398005425930023E-2</v>
      </c>
      <c r="F14">
        <v>7.8160323202610016E-2</v>
      </c>
      <c r="G14">
        <v>7.2606995701789856E-2</v>
      </c>
    </row>
    <row r="15" spans="1:7" x14ac:dyDescent="0.3">
      <c r="A15" t="s">
        <v>21</v>
      </c>
      <c r="B15" t="s">
        <v>36</v>
      </c>
      <c r="C15">
        <v>0.16799300909042358</v>
      </c>
      <c r="D15">
        <v>7.5275540351867676E-2</v>
      </c>
      <c r="E15">
        <v>8.5870757699012756E-2</v>
      </c>
      <c r="F15">
        <v>9.2956699430942535E-2</v>
      </c>
      <c r="G15">
        <v>8.0074980854988098E-2</v>
      </c>
    </row>
    <row r="16" spans="1:7" x14ac:dyDescent="0.3">
      <c r="A16" t="s">
        <v>21</v>
      </c>
      <c r="B16" t="s">
        <v>37</v>
      </c>
      <c r="C16">
        <v>0.11032805591821671</v>
      </c>
      <c r="D16">
        <v>9.500768780708313E-2</v>
      </c>
      <c r="E16">
        <v>6.4127065241336823E-2</v>
      </c>
      <c r="F16">
        <v>6.5206907689571381E-2</v>
      </c>
      <c r="G16">
        <v>5.6496903300285339E-2</v>
      </c>
    </row>
    <row r="17" spans="1:7" x14ac:dyDescent="0.3">
      <c r="A17" t="s">
        <v>21</v>
      </c>
      <c r="B17" t="s">
        <v>38</v>
      </c>
      <c r="C17">
        <v>6.4654044806957245E-2</v>
      </c>
      <c r="D17">
        <v>4.2686186730861664E-2</v>
      </c>
      <c r="E17">
        <v>4.5766681432723999E-2</v>
      </c>
      <c r="F17">
        <v>4.8165403306484222E-2</v>
      </c>
      <c r="G17">
        <v>5.6496903300285339E-2</v>
      </c>
    </row>
    <row r="18" spans="1:7" x14ac:dyDescent="0.3">
      <c r="A18" t="s">
        <v>22</v>
      </c>
      <c r="B18" t="s">
        <v>26</v>
      </c>
      <c r="C18">
        <v>0.1650349497795105</v>
      </c>
      <c r="D18">
        <v>0.11977662146091461</v>
      </c>
      <c r="E18">
        <v>8.6753480136394501E-2</v>
      </c>
      <c r="F18">
        <v>8.6653932929039001E-2</v>
      </c>
      <c r="G18">
        <v>8.7534092366695404E-2</v>
      </c>
    </row>
    <row r="19" spans="1:7" x14ac:dyDescent="0.3">
      <c r="A19" t="s">
        <v>22</v>
      </c>
      <c r="B19" t="s">
        <v>27</v>
      </c>
      <c r="C19">
        <v>0.1552707850933075</v>
      </c>
      <c r="D19">
        <v>8.5413135588169098E-2</v>
      </c>
      <c r="E19">
        <v>8.158661425113678E-2</v>
      </c>
      <c r="F19">
        <v>8.7309107184410095E-2</v>
      </c>
      <c r="G19">
        <v>6.8764209747314453E-2</v>
      </c>
    </row>
    <row r="20" spans="1:7" x14ac:dyDescent="0.3">
      <c r="A20" t="s">
        <v>22</v>
      </c>
      <c r="B20" t="s">
        <v>28</v>
      </c>
      <c r="C20">
        <v>6.4654044806957245E-2</v>
      </c>
      <c r="D20">
        <v>4.2686186730861664E-2</v>
      </c>
      <c r="E20">
        <v>4.5766681432723999E-2</v>
      </c>
      <c r="F20">
        <v>4.8165403306484222E-2</v>
      </c>
      <c r="G20">
        <v>5.6496903300285339E-2</v>
      </c>
    </row>
    <row r="21" spans="1:7" x14ac:dyDescent="0.3">
      <c r="A21" t="s">
        <v>11</v>
      </c>
      <c r="B21" t="s">
        <v>109</v>
      </c>
      <c r="D21">
        <v>4.4514678418636322E-2</v>
      </c>
      <c r="E21">
        <v>4.8110049217939377E-2</v>
      </c>
      <c r="F21">
        <v>4.3534453958272934E-2</v>
      </c>
      <c r="G21">
        <v>8.1482522189617157E-2</v>
      </c>
    </row>
    <row r="22" spans="1:7" x14ac:dyDescent="0.3">
      <c r="A22" t="s">
        <v>11</v>
      </c>
      <c r="B22" t="s">
        <v>110</v>
      </c>
      <c r="C22">
        <v>4.8961076885461807E-2</v>
      </c>
      <c r="D22">
        <v>2.5468409061431885E-2</v>
      </c>
      <c r="E22">
        <v>2.3081094026565552E-2</v>
      </c>
      <c r="F22">
        <v>1.8974000588059425E-2</v>
      </c>
      <c r="G22">
        <v>5.3009063005447388E-2</v>
      </c>
    </row>
    <row r="23" spans="1:7" x14ac:dyDescent="0.3">
      <c r="A23" t="s">
        <v>11</v>
      </c>
      <c r="B23" t="s">
        <v>111</v>
      </c>
      <c r="C23">
        <v>5.3423140197992325E-2</v>
      </c>
      <c r="D23">
        <v>3.6713574081659317E-2</v>
      </c>
      <c r="E23">
        <v>6.2471427023410797E-2</v>
      </c>
      <c r="F23">
        <v>5.5058743804693222E-2</v>
      </c>
      <c r="G23">
        <v>4.1025891900062561E-2</v>
      </c>
    </row>
    <row r="24" spans="1:7" x14ac:dyDescent="0.3">
      <c r="A24" t="s">
        <v>11</v>
      </c>
      <c r="B24" t="s">
        <v>108</v>
      </c>
      <c r="C24">
        <v>6.4532212913036346E-2</v>
      </c>
      <c r="D24">
        <v>5.3098954260349274E-2</v>
      </c>
      <c r="E24">
        <v>4.0136136114597321E-2</v>
      </c>
      <c r="F24">
        <v>5.2435416728258133E-2</v>
      </c>
      <c r="G24">
        <v>7.2399787604808807E-2</v>
      </c>
    </row>
    <row r="25" spans="1:7" x14ac:dyDescent="0.3">
      <c r="A25" t="s">
        <v>11</v>
      </c>
      <c r="B25" t="s">
        <v>107</v>
      </c>
      <c r="C25">
        <v>0.24281951785087585</v>
      </c>
      <c r="D25">
        <v>0.16459758579730988</v>
      </c>
      <c r="E25">
        <v>0.11946262419223785</v>
      </c>
      <c r="F25">
        <v>0.12459435313940048</v>
      </c>
      <c r="G25">
        <v>8.7027318775653839E-2</v>
      </c>
    </row>
    <row r="26" spans="1:7" x14ac:dyDescent="0.3">
      <c r="A26" t="s">
        <v>13</v>
      </c>
      <c r="B26" t="s">
        <v>39</v>
      </c>
      <c r="E26">
        <v>8.7133318185806274E-2</v>
      </c>
      <c r="F26">
        <v>8.5614122450351715E-2</v>
      </c>
      <c r="G26">
        <v>8.0322019755840302E-2</v>
      </c>
    </row>
    <row r="27" spans="1:7" x14ac:dyDescent="0.3">
      <c r="A27" t="s">
        <v>13</v>
      </c>
      <c r="B27" t="s">
        <v>40</v>
      </c>
      <c r="E27">
        <v>7.5449153780937195E-2</v>
      </c>
      <c r="F27">
        <v>6.9510579109191895E-2</v>
      </c>
      <c r="G27">
        <v>6.4146719872951508E-2</v>
      </c>
    </row>
    <row r="28" spans="1:7" x14ac:dyDescent="0.3">
      <c r="A28" t="s">
        <v>15</v>
      </c>
      <c r="B28" t="s">
        <v>135</v>
      </c>
      <c r="C28">
        <v>0.13194054365158081</v>
      </c>
      <c r="D28">
        <v>9.233575314283371E-2</v>
      </c>
      <c r="E28">
        <v>7.7556639909744263E-2</v>
      </c>
      <c r="F28">
        <v>7.0727549493312836E-2</v>
      </c>
      <c r="G28">
        <v>8.6357735097408295E-2</v>
      </c>
    </row>
    <row r="29" spans="1:7" x14ac:dyDescent="0.3">
      <c r="A29" t="s">
        <v>15</v>
      </c>
      <c r="B29" t="s">
        <v>136</v>
      </c>
      <c r="C29">
        <v>0.17399972677230835</v>
      </c>
      <c r="D29">
        <v>9.9529705941677094E-2</v>
      </c>
      <c r="E29">
        <v>8.4011256694793701E-2</v>
      </c>
      <c r="F29">
        <v>9.1306880116462708E-2</v>
      </c>
      <c r="G29">
        <v>6.5479598939418793E-2</v>
      </c>
    </row>
    <row r="30" spans="1:7" x14ac:dyDescent="0.3">
      <c r="A30" t="s">
        <v>16</v>
      </c>
      <c r="B30" t="s">
        <v>41</v>
      </c>
      <c r="C30">
        <v>0.13284356892108917</v>
      </c>
      <c r="D30">
        <v>8.1717610359191895E-2</v>
      </c>
      <c r="E30">
        <v>4.3845973908901215E-2</v>
      </c>
      <c r="F30">
        <v>5.6623879820108414E-2</v>
      </c>
      <c r="G30">
        <v>6.0712315142154694E-2</v>
      </c>
    </row>
    <row r="31" spans="1:7" x14ac:dyDescent="0.3">
      <c r="A31" t="s">
        <v>16</v>
      </c>
      <c r="B31" t="s">
        <v>42</v>
      </c>
      <c r="C31">
        <v>0.19679243862628937</v>
      </c>
      <c r="D31">
        <v>0.11082842200994492</v>
      </c>
      <c r="E31">
        <v>0.10992255806922913</v>
      </c>
      <c r="F31">
        <v>0.10168222337961197</v>
      </c>
      <c r="G31">
        <v>9.064994752407074E-2</v>
      </c>
    </row>
    <row r="32" spans="1:7" x14ac:dyDescent="0.3">
      <c r="A32" t="s">
        <v>10</v>
      </c>
      <c r="B32" t="s">
        <v>43</v>
      </c>
      <c r="C32">
        <v>0.1537768691778183</v>
      </c>
      <c r="D32">
        <v>8.3081506192684174E-2</v>
      </c>
      <c r="E32">
        <v>8.2542948424816132E-2</v>
      </c>
      <c r="F32">
        <v>8.5825420916080475E-2</v>
      </c>
      <c r="G32">
        <v>7.6030179858207703E-2</v>
      </c>
    </row>
    <row r="33" spans="1:7" x14ac:dyDescent="0.3">
      <c r="A33" t="s">
        <v>10</v>
      </c>
      <c r="B33" t="s">
        <v>44</v>
      </c>
      <c r="C33">
        <v>0.17099951207637787</v>
      </c>
      <c r="D33">
        <v>0.10411211848258972</v>
      </c>
      <c r="E33">
        <v>8.0290853977203369E-2</v>
      </c>
      <c r="F33">
        <v>7.8552767634391785E-2</v>
      </c>
      <c r="G33">
        <v>7.5515799224376678E-2</v>
      </c>
    </row>
    <row r="34" spans="1:7" x14ac:dyDescent="0.3">
      <c r="A34" t="s">
        <v>6</v>
      </c>
      <c r="B34" t="s">
        <v>45</v>
      </c>
      <c r="D34">
        <v>0.12767697870731354</v>
      </c>
      <c r="E34">
        <v>0.17385795712471008</v>
      </c>
      <c r="F34">
        <v>0.14526376128196716</v>
      </c>
    </row>
    <row r="35" spans="1:7" x14ac:dyDescent="0.3">
      <c r="A35" t="s">
        <v>6</v>
      </c>
      <c r="B35" t="s">
        <v>46</v>
      </c>
      <c r="D35">
        <v>4.8179421573877335E-2</v>
      </c>
      <c r="E35">
        <v>4.7052819281816483E-2</v>
      </c>
      <c r="F35">
        <v>5.0794772803783417E-2</v>
      </c>
    </row>
    <row r="36" spans="1:7" x14ac:dyDescent="0.3">
      <c r="A36" t="s">
        <v>9</v>
      </c>
      <c r="B36" t="s">
        <v>47</v>
      </c>
      <c r="C36">
        <v>0.16624894738197327</v>
      </c>
      <c r="E36">
        <v>0.11091447621583939</v>
      </c>
      <c r="F36">
        <v>0.1123371347784996</v>
      </c>
      <c r="G36">
        <v>0.11174462735652924</v>
      </c>
    </row>
    <row r="37" spans="1:7" x14ac:dyDescent="0.3">
      <c r="A37" t="s">
        <v>9</v>
      </c>
      <c r="B37" t="s">
        <v>48</v>
      </c>
      <c r="C37">
        <v>0.1276702880859375</v>
      </c>
      <c r="E37">
        <v>6.7849375307559967E-2</v>
      </c>
      <c r="F37">
        <v>6.6924892365932465E-2</v>
      </c>
      <c r="G37">
        <v>5.9227585792541504E-2</v>
      </c>
    </row>
    <row r="38" spans="1:7" x14ac:dyDescent="0.3">
      <c r="A38" t="s">
        <v>49</v>
      </c>
      <c r="B38" t="s">
        <v>50</v>
      </c>
      <c r="C38">
        <v>0.15432317554950714</v>
      </c>
      <c r="D38">
        <v>0.10389132052659988</v>
      </c>
      <c r="E38">
        <v>6.611226499080658E-2</v>
      </c>
      <c r="F38">
        <v>6.602323055267334E-2</v>
      </c>
      <c r="G38">
        <v>9.2560477554798126E-2</v>
      </c>
    </row>
    <row r="39" spans="1:7" x14ac:dyDescent="0.3">
      <c r="A39" t="s">
        <v>49</v>
      </c>
      <c r="B39" t="s">
        <v>51</v>
      </c>
      <c r="C39">
        <v>0.14764411747455597</v>
      </c>
      <c r="D39">
        <v>9.0952455997467041E-2</v>
      </c>
      <c r="E39">
        <v>9.9248901009559631E-2</v>
      </c>
      <c r="F39">
        <v>0.10349439084529877</v>
      </c>
      <c r="G39">
        <v>8.0132581293582916E-2</v>
      </c>
    </row>
    <row r="40" spans="1:7" x14ac:dyDescent="0.3">
      <c r="A40" t="s">
        <v>49</v>
      </c>
      <c r="B40" t="s">
        <v>52</v>
      </c>
      <c r="C40">
        <v>0.16070142388343811</v>
      </c>
      <c r="D40">
        <v>8.1519506871700287E-2</v>
      </c>
      <c r="E40">
        <v>5.9552241116762161E-2</v>
      </c>
      <c r="F40">
        <v>6.5386809408664703E-2</v>
      </c>
      <c r="G40">
        <v>5.770844966173172E-2</v>
      </c>
    </row>
    <row r="41" spans="1:7" x14ac:dyDescent="0.3">
      <c r="A41" t="s">
        <v>8</v>
      </c>
      <c r="B41" t="s">
        <v>214</v>
      </c>
      <c r="D41">
        <v>7.4777930974960327E-2</v>
      </c>
      <c r="E41">
        <v>9.9814921617507935E-2</v>
      </c>
      <c r="F41">
        <v>9.0631000697612762E-2</v>
      </c>
      <c r="G41">
        <v>8.9704953134059906E-2</v>
      </c>
    </row>
    <row r="42" spans="1:7" x14ac:dyDescent="0.3">
      <c r="A42" t="s">
        <v>8</v>
      </c>
      <c r="B42" t="s">
        <v>214</v>
      </c>
      <c r="D42">
        <v>9.5965027809143066E-2</v>
      </c>
      <c r="E42">
        <v>8.2388676702976227E-2</v>
      </c>
      <c r="F42">
        <v>7.4460685253143311E-2</v>
      </c>
      <c r="G42">
        <v>7.1424521505832672E-2</v>
      </c>
    </row>
    <row r="43" spans="1:7" x14ac:dyDescent="0.3">
      <c r="A43" t="s">
        <v>8</v>
      </c>
      <c r="B43" t="s">
        <v>115</v>
      </c>
      <c r="C43">
        <v>0.14195239543914795</v>
      </c>
      <c r="D43">
        <v>6.9494172930717468E-2</v>
      </c>
      <c r="E43">
        <v>6.8763792514801025E-2</v>
      </c>
      <c r="F43">
        <v>7.5992651283740997E-2</v>
      </c>
      <c r="G43">
        <v>7.4839845299720764E-2</v>
      </c>
    </row>
    <row r="44" spans="1:7" x14ac:dyDescent="0.3">
      <c r="A44" t="s">
        <v>14</v>
      </c>
      <c r="B44" t="s">
        <v>137</v>
      </c>
      <c r="D44">
        <v>9.5965027809143066E-2</v>
      </c>
      <c r="E44">
        <v>8.2388676702976227E-2</v>
      </c>
      <c r="F44">
        <v>7.4460685253143311E-2</v>
      </c>
      <c r="G44">
        <v>7.1424521505832672E-2</v>
      </c>
    </row>
    <row r="45" spans="1:7" x14ac:dyDescent="0.3">
      <c r="A45" t="s">
        <v>14</v>
      </c>
      <c r="B45" t="s">
        <v>138</v>
      </c>
      <c r="D45">
        <v>7.4777930974960327E-2</v>
      </c>
      <c r="E45">
        <v>9.9814921617507935E-2</v>
      </c>
      <c r="F45">
        <v>9.0631000697612762E-2</v>
      </c>
      <c r="G45">
        <v>8.9704953134059906E-2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Graphiques</vt:lpstr>
      </vt:variant>
      <vt:variant>
        <vt:i4>60</vt:i4>
      </vt:variant>
    </vt:vector>
  </HeadingPairs>
  <TitlesOfParts>
    <vt:vector size="81" baseType="lpstr">
      <vt:lpstr>Contents</vt:lpstr>
      <vt:lpstr>TD1</vt:lpstr>
      <vt:lpstr>TDC1</vt:lpstr>
      <vt:lpstr>TDC2</vt:lpstr>
      <vt:lpstr>r_elec</vt:lpstr>
      <vt:lpstr>r_vote</vt:lpstr>
      <vt:lpstr>r_des</vt:lpstr>
      <vt:lpstr>r_votediff</vt:lpstr>
      <vt:lpstr>r_vote_la</vt:lpstr>
      <vt:lpstr>r_vote_sodem</vt:lpstr>
      <vt:lpstr>r_vote_ncp</vt:lpstr>
      <vt:lpstr>r_vote_finns</vt:lpstr>
      <vt:lpstr>r_vote_centre</vt:lpstr>
      <vt:lpstr>r_vote_gre</vt:lpstr>
      <vt:lpstr>r_vote_all</vt:lpstr>
      <vt:lpstr>r_data</vt:lpstr>
      <vt:lpstr>r_miss</vt:lpstr>
      <vt:lpstr>T_miss</vt:lpstr>
      <vt:lpstr>r_educ</vt:lpstr>
      <vt:lpstr>r_gender</vt:lpstr>
      <vt:lpstr>r_class</vt:lpstr>
      <vt:lpstr>FD1</vt:lpstr>
      <vt:lpstr>FD2</vt:lpstr>
      <vt:lpstr>FD3</vt:lpstr>
      <vt:lpstr>FDA1</vt:lpstr>
      <vt:lpstr>FDA2</vt:lpstr>
      <vt:lpstr>FDA3</vt:lpstr>
      <vt:lpstr>FDB1</vt:lpstr>
      <vt:lpstr>FDB2</vt:lpstr>
      <vt:lpstr>FDB3</vt:lpstr>
      <vt:lpstr>FDB4</vt:lpstr>
      <vt:lpstr>FDB5</vt:lpstr>
      <vt:lpstr>FDB6</vt:lpstr>
      <vt:lpstr>FDB7</vt:lpstr>
      <vt:lpstr>FDB8 </vt:lpstr>
      <vt:lpstr>FDB9</vt:lpstr>
      <vt:lpstr>FDB10</vt:lpstr>
      <vt:lpstr>FDB11</vt:lpstr>
      <vt:lpstr>FDB12</vt:lpstr>
      <vt:lpstr>FDB13</vt:lpstr>
      <vt:lpstr>FDB14</vt:lpstr>
      <vt:lpstr>FDB15</vt:lpstr>
      <vt:lpstr>FDB16</vt:lpstr>
      <vt:lpstr>FDB17</vt:lpstr>
      <vt:lpstr>FDB18</vt:lpstr>
      <vt:lpstr>FDB19</vt:lpstr>
      <vt:lpstr>FDB20</vt:lpstr>
      <vt:lpstr>FDB21</vt:lpstr>
      <vt:lpstr>FDB22</vt:lpstr>
      <vt:lpstr>FDB23</vt:lpstr>
      <vt:lpstr>FDB24</vt:lpstr>
      <vt:lpstr>FDC1</vt:lpstr>
      <vt:lpstr>FDC2</vt:lpstr>
      <vt:lpstr>FDC3</vt:lpstr>
      <vt:lpstr>FDC4</vt:lpstr>
      <vt:lpstr>FDC5</vt:lpstr>
      <vt:lpstr>FDC6</vt:lpstr>
      <vt:lpstr>FDC7</vt:lpstr>
      <vt:lpstr>FDC8</vt:lpstr>
      <vt:lpstr>FDC9</vt:lpstr>
      <vt:lpstr>FDC10</vt:lpstr>
      <vt:lpstr>FDC11</vt:lpstr>
      <vt:lpstr>FDC12</vt:lpstr>
      <vt:lpstr>FDC13</vt:lpstr>
      <vt:lpstr>FDC14</vt:lpstr>
      <vt:lpstr>FDC15</vt:lpstr>
      <vt:lpstr>FDC16</vt:lpstr>
      <vt:lpstr>FDC17</vt:lpstr>
      <vt:lpstr>FDC18</vt:lpstr>
      <vt:lpstr>FDC19</vt:lpstr>
      <vt:lpstr>FDC20</vt:lpstr>
      <vt:lpstr>FDC21</vt:lpstr>
      <vt:lpstr>FDC22</vt:lpstr>
      <vt:lpstr>FDC23</vt:lpstr>
      <vt:lpstr>FDC24</vt:lpstr>
      <vt:lpstr>FDC25</vt:lpstr>
      <vt:lpstr>FDC26</vt:lpstr>
      <vt:lpstr>FDC27</vt:lpstr>
      <vt:lpstr>FDC28</vt:lpstr>
      <vt:lpstr>FDC29</vt:lpstr>
      <vt:lpstr>FDC30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2021-03-11T14:29:05Z</cp:lastPrinted>
  <dcterms:created xsi:type="dcterms:W3CDTF">2020-04-07T08:24:43Z</dcterms:created>
  <dcterms:modified xsi:type="dcterms:W3CDTF">2021-03-11T14:29:16Z</dcterms:modified>
</cp:coreProperties>
</file>